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raguz\Downloads\"/>
    </mc:Choice>
  </mc:AlternateContent>
  <bookViews>
    <workbookView xWindow="0" yWindow="0" windowWidth="28800" windowHeight="11535" tabRatio="862"/>
  </bookViews>
  <sheets>
    <sheet name="Dječji vrtić u Trenkovu" sheetId="1" r:id="rId1"/>
  </sheets>
  <definedNames>
    <definedName name="__xlnm.Print_Area" localSheetId="0">'Dječji vrtić u Trenkovu'!$B$1:$G$421</definedName>
    <definedName name="__xlnm.Print_Titles" localSheetId="0">'Dječji vrtić u Trenkovu'!$1:$7</definedName>
    <definedName name="_xlnm.Print_Titles" localSheetId="0">'Dječji vrtić u Trenkovu'!$1:$7</definedName>
    <definedName name="_xlnm.Print_Area" localSheetId="0">'Dječji vrtić u Trenkovu'!$A$1:$G$429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2" i="1" l="1"/>
  <c r="G399" i="1"/>
  <c r="G396" i="1"/>
  <c r="G393" i="1"/>
  <c r="G390" i="1"/>
  <c r="G387" i="1"/>
  <c r="G384" i="1"/>
  <c r="G381" i="1" l="1"/>
  <c r="G378" i="1"/>
  <c r="G375" i="1"/>
  <c r="G372" i="1"/>
  <c r="G369" i="1"/>
  <c r="G366" i="1"/>
  <c r="G363" i="1"/>
  <c r="G360" i="1"/>
  <c r="G357" i="1"/>
  <c r="G354" i="1"/>
  <c r="G351" i="1"/>
  <c r="G348" i="1"/>
  <c r="G345" i="1"/>
  <c r="G342" i="1"/>
  <c r="G339" i="1"/>
  <c r="G336" i="1"/>
  <c r="G333" i="1"/>
  <c r="G83" i="1"/>
  <c r="G80" i="1"/>
  <c r="G404" i="1" l="1"/>
  <c r="G418" i="1" s="1"/>
  <c r="G77" i="1" l="1"/>
  <c r="G74" i="1"/>
  <c r="G11" i="1"/>
  <c r="G14" i="1"/>
  <c r="G246" i="1"/>
  <c r="G326" i="1"/>
  <c r="G323" i="1"/>
  <c r="G320" i="1"/>
  <c r="G317" i="1"/>
  <c r="G314" i="1"/>
  <c r="G311" i="1"/>
  <c r="G308" i="1"/>
  <c r="G305" i="1"/>
  <c r="G302" i="1"/>
  <c r="G299" i="1"/>
  <c r="G296" i="1"/>
  <c r="G293" i="1"/>
  <c r="G290" i="1"/>
  <c r="G287" i="1"/>
  <c r="G284" i="1"/>
  <c r="G281" i="1"/>
  <c r="G278" i="1"/>
  <c r="G328" i="1" l="1"/>
  <c r="G271" i="1"/>
  <c r="G268" i="1"/>
  <c r="G265" i="1"/>
  <c r="G262" i="1"/>
  <c r="G259" i="1"/>
  <c r="G256" i="1"/>
  <c r="G253" i="1"/>
  <c r="G273" i="1" l="1"/>
  <c r="G165" i="1"/>
  <c r="G177" i="1"/>
  <c r="G153" i="1"/>
  <c r="G150" i="1"/>
  <c r="G147" i="1"/>
  <c r="G144" i="1"/>
  <c r="G107" i="1"/>
  <c r="G98" i="1"/>
  <c r="G35" i="1"/>
  <c r="G29" i="1"/>
  <c r="G95" i="1"/>
  <c r="G71" i="1"/>
  <c r="G59" i="1"/>
  <c r="G53" i="1"/>
  <c r="G56" i="1"/>
  <c r="G17" i="1"/>
  <c r="G20" i="1"/>
  <c r="G414" i="1" l="1"/>
  <c r="G243" i="1"/>
  <c r="G240" i="1"/>
  <c r="G237" i="1"/>
  <c r="G234" i="1"/>
  <c r="G231" i="1"/>
  <c r="G228" i="1"/>
  <c r="G225" i="1"/>
  <c r="G222" i="1"/>
  <c r="G219" i="1"/>
  <c r="G216" i="1"/>
  <c r="G213" i="1"/>
  <c r="G210" i="1"/>
  <c r="G207" i="1"/>
  <c r="G205" i="1"/>
  <c r="G198" i="1"/>
  <c r="G195" i="1"/>
  <c r="G192" i="1"/>
  <c r="G189" i="1"/>
  <c r="G186" i="1"/>
  <c r="G183" i="1"/>
  <c r="G180" i="1"/>
  <c r="G174" i="1"/>
  <c r="G168" i="1"/>
  <c r="G248" i="1" l="1"/>
  <c r="G412" i="1" s="1"/>
  <c r="G416" i="1"/>
  <c r="G119" i="1" l="1"/>
  <c r="G68" i="1"/>
  <c r="G134" i="1" l="1"/>
  <c r="G125" i="1"/>
  <c r="G32" i="1"/>
  <c r="G92" i="1"/>
  <c r="G110" i="1" l="1"/>
  <c r="G89" i="1"/>
  <c r="G86" i="1"/>
  <c r="G62" i="1"/>
  <c r="G65" i="1"/>
  <c r="G50" i="1"/>
  <c r="G47" i="1"/>
  <c r="G156" i="1" l="1"/>
  <c r="G159" i="1"/>
  <c r="G162" i="1"/>
  <c r="G171" i="1"/>
  <c r="G200" i="1" l="1"/>
  <c r="G410" i="1" s="1"/>
  <c r="G137" i="1"/>
  <c r="G38" i="1"/>
  <c r="G41" i="1"/>
  <c r="G44" i="1"/>
  <c r="G101" i="1"/>
  <c r="G104" i="1"/>
  <c r="G113" i="1"/>
  <c r="G116" i="1"/>
  <c r="G122" i="1"/>
  <c r="G128" i="1"/>
  <c r="G131" i="1"/>
  <c r="G26" i="1"/>
  <c r="G23" i="1"/>
  <c r="G139" i="1" l="1"/>
  <c r="G408" i="1" s="1"/>
  <c r="F420" i="1" s="1"/>
  <c r="E423" i="1" s="1"/>
  <c r="E424" i="1" l="1"/>
  <c r="E425" i="1" s="1"/>
</calcChain>
</file>

<file path=xl/sharedStrings.xml><?xml version="1.0" encoding="utf-8"?>
<sst xmlns="http://schemas.openxmlformats.org/spreadsheetml/2006/main" count="296" uniqueCount="163">
  <si>
    <t>Br.st.</t>
  </si>
  <si>
    <t xml:space="preserve">SADRŽAJ STAVKE </t>
  </si>
  <si>
    <t>Jed. mjere</t>
  </si>
  <si>
    <t>Količina</t>
  </si>
  <si>
    <t xml:space="preserve">Jedinična cijena </t>
  </si>
  <si>
    <t>Ukupno</t>
  </si>
  <si>
    <t>kom</t>
  </si>
  <si>
    <t>kpl</t>
  </si>
  <si>
    <t>I.</t>
  </si>
  <si>
    <t>UKUPNO:</t>
  </si>
  <si>
    <t>PDV (25%):</t>
  </si>
  <si>
    <t>SVEUKUPNO:</t>
  </si>
  <si>
    <t>II.</t>
  </si>
  <si>
    <t xml:space="preserve">REKAPITULACIJA </t>
  </si>
  <si>
    <t>SVEUKUPNO :</t>
  </si>
  <si>
    <t>ELEKTRIČNA INSTALACIJA JAKE STRUJE</t>
  </si>
  <si>
    <t xml:space="preserve">Prijava električne instalacije, ispitivanje, mjerenje, te izrada odgovarajućih protokola.
</t>
  </si>
  <si>
    <t>Isporučiti materijal i postaviti na zid običnu instalacijsku sklopku 10A,250V, okvir 2M bijeli univerzalni nosač okvira s pandžama 1 struki, kutija ugradna 2M PZ za ugradnju u zidove, komplet sa svim potrebnim spojnim i montažnim materijalom.</t>
  </si>
  <si>
    <t xml:space="preserve">Isporučiti materijal i postaviti na zid izmjeničnu instalacijsku sklopku 10A,250V, okvir 2M bijeli univerzalni nosač okvira s pandžama 1 struki, kutija ugradna 2M PZ za ugradnju u zidove, komplet sa svim potrebnim spojnim i montažnim materijalom.
</t>
  </si>
  <si>
    <t xml:space="preserve">Isporučiti materijal i postaviti na zid tipkalo 10A,250V, okvir 2M bijeli univerzalni nosač okvira s pandžama 1 struki, kutija ugradna 2M PZ za ugradnju u zidove, komplet sa svim potrebnim spojnim i montažnim materijalom.
</t>
  </si>
  <si>
    <t>Isporučiti materijal i postaviti na zid dvije dvopolne priključnice s kontaktom za zaštitno uzemljenje, zaklopcem kontakata i zaštitnim poklopcem 16A, 250V bijela 2x, okvir 4M bijeli, nosivi okvir 4M, kutija ugradna 4M PZ za ugradnju u zidove, komplet sa svim potrebnim spojnim i montažnim materijalom</t>
  </si>
  <si>
    <t>INFORMACIJSKA I TELEFONSKA INSTALACIJA</t>
  </si>
  <si>
    <t xml:space="preserve">Isporučiti materijal i izvesti vod do modema/rutera komunikacijskim kabelom 2xUTP category 6 tip 24 AWG uvučenim u fleksibilnu cijev CS20, te još jednu rezervnu fleksibilnu cijev CS20 položenu pod žbuku u duljini od 5 m, s izradom šlica u zidu od opeke i završiti u razvodnoj kutiji, komplet sa svim potrebnim spojnim i montažnim materijalom. Duljina voda je 5 m.
</t>
  </si>
  <si>
    <t xml:space="preserve">Isporučiti materijal i postaviti na zid dvije informatičke priključnice 2x RJ45 cat 6 UTP 1M, okvir 2M, nosivi okvir 2M, kutija ugradna 2M PZ, za  ugradnju u zidove komplet sa svim potrebnim spojnim i montažnim materijalom.
</t>
  </si>
  <si>
    <t xml:space="preserve">Izvesti spajanje instalacije, ranžiranje TKO ORMARIĆA, ispitivanje, mjerenje i izdavanje odgovarajućih protokola.                                                                                               </t>
  </si>
  <si>
    <t>m</t>
  </si>
  <si>
    <t>Isporučiti glavnu zemaljsku stanicu jednako vrijednu kao HMB 10A s pojačalom HNV 30 i dva atenuatora VDR 757 ugrađenu u metalni ormar jednako vrijedan kao  OMN 035 max 20 m od antene.</t>
  </si>
  <si>
    <t>Podešavanje elemenata pojačavačko pretvaračkog sustava na građevini sukladno zahtjevima investitora i tehničkim mogućnostima (ulazno izlazni kanali, programi...)</t>
  </si>
  <si>
    <t xml:space="preserve">Isporučiti materijal i izvesti povezivanje elemenata antenskog sustava koaksijalnim antenskim kabelom 75 ohma kao KOKA 709 uvučenim u plastične fleksibilne cijevi CS20 
položene pod žbuku, s izradom šlica u zidu od 
opeke, komplet sa svim spojnim i montažnim materijalom. U stavci uračunati kabeli do antena i ZAU. 
</t>
  </si>
  <si>
    <t>Isporučiti materijal i izvesti spoj ormara ZAU i KO i instalacije izjednačenja potencijala metalnih masa vodičem P/F16 mm2 uvučenim u CS20 položenu  pod  žbuku, s izradom šlica u zidu od opeke, s izradom proboja kroz zidove, te sa zidarskom obradom proboja nakon ugradnje cijevi, komplet sa svim spojnim i montažnim materijalom. Prosječna duljina voda je 10 m</t>
  </si>
  <si>
    <t xml:space="preserve"> Isporučiti materijal i postaviti na mjesto utvrđeno 
nakon mjerenja jakosti elektromagnetskog polja 
 prijemni antenski sustav “zemeljskih programa” 
 formiran od slijedećih elemenata:     
 -radio antena SKD 853; UKV 452 - kom 1
 -antena TV 4043 H - kom 1  
 -antena TV 5043 H - kom 1
 -sastavljivi nosivi antenski stup P 916 - kom  1
 -priključna stezaljka za uzemljenje P909S - kom  1
 -obujmica za  učvršćenje P912S - kom 2
 -obujmica za  sidrenje P905 - kom 1   
 -poklopac stupa P76 - kom 1     
 -ostali spojni i montažni materijal.
Sve spojeno i ispitano.                                                                                                                    </t>
  </si>
  <si>
    <t>Isporučiti materijal i izvesti TV utikače mjesto koaksijalnim kabelom  KEL75/5/173 uvučenim u fleksibilnu cijev CS20 položenu pod žbuku s izradom šlica u zidu od opeke, komplet sa svim potrebnim spojnim i montažnim materijalom. Prosječna duljina voda je 20 m</t>
  </si>
  <si>
    <t xml:space="preserve">Ispitivanje instalacije, mjerenje i izdavanje odgovarajučih protokola. Mjerenje i izdavanje odgovarajučih protokola obavlja HTV ili ovlaštena institucija od strane HTV.  
</t>
  </si>
  <si>
    <t>INSTALACIJA UZEMLJIVAČA I ZAŠTITE OD MUNJE</t>
  </si>
  <si>
    <t>III.</t>
  </si>
  <si>
    <t>m3</t>
  </si>
  <si>
    <t xml:space="preserve">Isporučiti materijal i izvesti spojeve pocinčane trake u zemlji pomoću križne spojnice 58x58 (za traku FE/Zn 25x4mm), a sve skupa se zaštićuje bitumenom, komplet sa svim potrebnim spojnim i montažnim materijalom
</t>
  </si>
  <si>
    <t xml:space="preserve">Isporučiti materijal i izvesti dozemni vod po fasadi (od mjernog spoja i vertikalnih oluka do uzemljivača), položiti pod žbuku i spojiti s uzemljivačem odgovarajućom spojnicom pocinčanom trakom Fe/Zn 25x4mm, komplet sa svim spojnim i montažnim materijalom.     </t>
  </si>
  <si>
    <t>Isporučiti materijal i izvesti dozemne vodove žicom od Al legure promjera Ø8 mm položenom pod žbuku, od mjernog spoja do prihvatnih vodova, komplet sa svim spojnim i montažnim materijalom.</t>
  </si>
  <si>
    <t xml:space="preserve">Isporučiti materijal i postaviti obujmicu za slivnik za vodič Ø8)  komplet sa svim potrebnim spojnim i montažnim materijalom.
</t>
  </si>
  <si>
    <t>Isporučiti materijal i postaviti stezaljku za oluk za pocinčanu traku Fe/Zn 25x4, komplet sa svim potrebnim spojnim i montažnim materijalom.</t>
  </si>
  <si>
    <t>Isporučiti materijal i izvesti mjerni spoj pomoću razdjelnika “žica-traka”  komplet sa svim potrebnim spojnim i montažnim materijalom.</t>
  </si>
  <si>
    <t>Isporučiti materijal i ugraditi u zid ormarić mjernog spoja 200c150x100mm za vodič Ø8 i Ø10 i pocinčanu traku), komplet sa svim potrebitim spojnim i montažnim materijalom.</t>
  </si>
  <si>
    <t>Isporučiti materijal i postaviti na krov loveću palicu s pričvšćujućim kompletom  za ravni krov, komplet sa svim potrebnim spojnim i montažnim mat.</t>
  </si>
  <si>
    <t xml:space="preserve">Ispitivanje instalacije, mjerenje, te izrada odgovarajućih protokola.
</t>
  </si>
  <si>
    <t xml:space="preserve">Isporučiti materijal i izvesti spojeve žice od Al legure promjera 8mm u zraku pomoću križne spojnice za vodič Ø8, komplet sa svim potrebnim spojnim i montažnim materijalom.                                                                                            </t>
  </si>
  <si>
    <t xml:space="preserve">Isporučiti materijal i postaviti na zid vijčanu potporu, komplet sa svim potrebnim spojnim i montažnim materijalom.
</t>
  </si>
  <si>
    <t>IV.</t>
  </si>
  <si>
    <t>V.</t>
  </si>
  <si>
    <t xml:space="preserve">Isporučiti materijal i izvesti rasvjetno mjesto vodičem PP00Y 3x1.5 mm2 do 5x1.5 mm2 uvučenim u plastične fleksibilne cijevi CS20 položene pod  žbuku s izradom šlica u zidu od opeke i na oplatu prije lijevanja betona, komplet sa svim potrebnim spojnim i montažnim materijalom. U stavku uključena rasvjetna mjesta za protupaničnu rasvjetu i vanjska rasvjetna tijela. Prosječna duljina voda je 20 m.
</t>
  </si>
  <si>
    <t xml:space="preserve">Isporučiti materijal i izvesti mjesto za uključivanje rasvjete vodičem PP00Y 3x1.5 mm2 do 5x1.5 mm2  uvučenim u plastične fleksibilne cijevi CS20 položene pod  žbuku s izradom šlica u zidu od opeke i na oplatu prije lijevanja betona, komplet sa svim potrebnim spojnim i montažnim materijalom. Prosječna duljina voda je 20 m.
</t>
  </si>
  <si>
    <t xml:space="preserve">Isporučiti materijal i izvesti utikače mjesto vodičem PP00Y 3x2.5 mm2 uvučenim u plastične fleksibilne cijevi CS20 položene pod  žbuku s izradom šlica u zidu od opeke i na oplatu prije lijevanja betona, komplet sa svim potrebnim spojnim i montažnim materijalom. Prosječna duljina voda je 20 m.
</t>
  </si>
  <si>
    <t>Isporučiti materijal i izvesti napajanje rekuperatora, kabelom PP00Y 3x2,5 mm2 uvučenim u plastične fleksibilne cijevi CS20 položene pod  žbuku, s izradom šlica u zidu od opeke  na oplatu prije lijevanja betona, komplet sa svim potrebnim spojnim i montažnim materijalom. Duljina voda je 10 m.</t>
  </si>
  <si>
    <t>Dobava, montaža i spajanje SOS kompleta za invalidski WC s poteznim pozivnim tipkalom i signalnom svjetilkom. Stavka uključuje kabele potrebne za spajanje sustava i dovođenje sustava do potpune funkcionalnosti. Komplet sa svim potrebnim spojnim i montažnim materijalom.</t>
  </si>
  <si>
    <t xml:space="preserve">Isporučiti materijal i izvesti ventilatorsko mjesto vodičem PP00Y 3x1.5 mm2 uvučenim u plastične fleksibilne cijevi CS20 položene pod  žbuku s izradom šlica u zidu od opeke i na oplatu prije lijevanja betona, komplet sa svim potrebnim spojnim i montažnim materijalom. U stavku uključena rasvjetna mjesta za protupaničnu rasvjetu i vanjska rasvjetna tijela. Prosječna duljina voda je 10 m.
</t>
  </si>
  <si>
    <t>Isporučiti materijal i izvesti daljinsko isklapanje glavne sklopke vodičem PP00Y 3x1.5mm2 uvučenim u plastične fleksibilne cijevi CS20 položene pod žbuku, s izradom šlica u zidu od opeke i na oplatu prije lijevanja betona. Komplet sa svim potrebnim spojnim i montažnim materijalom. Prosječna duljina voda je 20 m.</t>
  </si>
  <si>
    <t>Isporučiti materijal i postaviti na zid požarno tipkalo jednako vrijedno kao JPr 10 za daljinsko isključenje napajanja. Komplet sa svim potrebnim spojnim i montažnim materijalom.</t>
  </si>
  <si>
    <t xml:space="preserve">Isporučiti materijal i postaviti na zid križnu instalacijsku sklopku 10A,250V, okvir 2M bijeli univerzalni nosač okvira s pandžama 1 struki, kutija ugradna 2M PZ za ugradnju u zidove, komplet sa svim potrebnim spojnim i montažnim materijalom.
</t>
  </si>
  <si>
    <t>Isporučiti materijal i postaviti na zid dvije dvopolne priključnice s kontaktom za zaštitno uzemljenje i sa zaklopcem kontakata i zaštitom za djecu 16A, 250V bijela 2x, okvir 4M bijeli, nosivi okvir 4M, kutija ugradna 4M PZ za ugradnju u zidove, komplet sa svim potrebnim spojnim i montažnim materijalom</t>
  </si>
  <si>
    <t>Isporučiti materijal i postaviti na zid četiri dvopolne priključnice s kontaktom za zaštitno uzemljenje i sa zaklopcem kontakata i zaštitom za dijecu 16A, 250V bijela 4x, okvir 8M bijeli, nosivi okvir 8M, kutija ugradna 8M PZ za ugradnju u zidove, komplet sa svim potrebnim spojnim i montažnim materijalom</t>
  </si>
  <si>
    <t>Dobava, montaža i spajanje svjetiljke opće rasvjete LED, karakteristika 11W, 4000 K, dim. 300x300x57 mm komplet sa svim spojnim i montažnim materijalom.</t>
  </si>
  <si>
    <t>Dobava, montaža i spajanje svjetiljke opće rasvjete LED, karakteristika 11W, 4000 K, dim. 300x300x57 mm,  s ugrađenim protupaničnim modulom, komplet sa svim spojnim i montažnim materijalom.</t>
  </si>
  <si>
    <t>Dobava, montaža na fasadu i spajanje svjetiljke dekorativne rasvjete LED, karakteristika 50W, 4000 K, min. IP65, komplet sa svim spojnim i montažnim materijalom.</t>
  </si>
  <si>
    <t>Isporučiti materijal i ugraditi u zid BD ORMARIĆ, opremljen s 6xRJ45 1 MODUL cat 6 UTP, komplet s ranžiranjem, spajanjem i ostalim spojnim i i montažnim materijalom.</t>
  </si>
  <si>
    <t xml:space="preserve">Isporučiti materijal i izvesti priključak na EKI telefonskim instalacijskim kabelom TK59M 20x(2x0,4) uvučenim u cijev PEHD110 položenu u  već iskopani kabelski kanal, komplet sa svim potrebnim spojnim i montažnim  materijalom. Duljina voda je 20 m.
</t>
  </si>
  <si>
    <t xml:space="preserve">Isporučiti materijal i položiti podom i u zemlju cijev 2x PHD110 u horizontalnom i vertikalnom vođenju, od BD ORMARIĆA  do pristupne točke parcele ugraditi cijev  položenu u  već iskopani kabelski kanal komplet sa svim potrebnim spojnim i montažnim materijalom. Duljina voda je 20 m.
</t>
  </si>
  <si>
    <t xml:space="preserve">Isporučiti materijal i položiti u zemlju tipski zdenac MZD1 u  već iskopani kabelski kanal komplet sa svim potrebnim spojnim i montažnim materijalom  ukučenim kopanjem u zemlji II i III kategorije.
</t>
  </si>
  <si>
    <t xml:space="preserve">Isporučiti materijal i izvesti telefonsko i informacijsko utikače mjesto komunikacijskim kabelom 2xUTP category 6 tip 24 AWG uvučenim u fleksibilnu cijev CS20 položenu pod žbuku, s izradom šlica u zidu od opeke i na oplatu prije lijevanja betona, komplet sa svim potrebnim spojnim i montažnim materijalom. Prosječna duljina voda je 20 m
</t>
  </si>
  <si>
    <t xml:space="preserve">Isporučiti materijal i postaviti na strop u prostoru wi-fi acces point uređaj min. Radijusa dosega 15 m. Komplet sa svim potrebnim spojnim i montažnim materijalom.                                                                                               </t>
  </si>
  <si>
    <t xml:space="preserve">Isporučiti materijal i postaviti na sljeme krova potporu za lim za vodič Ø8, komplet sa svim potrebnim spojnim i montažnim materijalom.
</t>
  </si>
  <si>
    <t xml:space="preserve">Isporučiti materijal i izvesti mjesto za spajanje sustava video nadzora komunikacijskim kabelom 1xSFTP category 6 tip 24 AWG uvučenim u fleksibilnu cijev CS20 položenu pod žbuku, s izradom šlica u zidu od opeke i na oplatu prije lijevanja betona, komplet sa svim potrebnim spojnim i montažnim materijalom. Prosječna duljina voda je 20 m
</t>
  </si>
  <si>
    <t>INSTALACIJA RAZGLASA</t>
  </si>
  <si>
    <t xml:space="preserve">Isporučiti materijal i ugraditi u strop zvučnik 100V, 12W sa završnom obradom nakon postavljanja. Stavka uključuje sav ostali spojni i montažni materijal, te svu potrebnu opremu za potpunu funkcionalnost razglasa. Sve spojeno i ispitano.
</t>
  </si>
  <si>
    <t xml:space="preserve">Isporučiti materijal i postaviti na zid zvučnistup 100V, 12W sa završnom obradom nakon postavljanja. Stavka uključuje sav ostali spojni i montažni materijal, te svu potrebnu opremu za potpunu funkcionalnost razglasa. Sve spojeno i ispitano.
</t>
  </si>
  <si>
    <t xml:space="preserve">Isporučiti materijal i izvesti kabel od mikrofona do ulaza mikser konzole mikrofonskim kabelom Klotz MC500 uvučenim u fleksibilnu cijev CS20, položenu po podu i pod žbuku, s izradom šlica u zidu od opeke , komplet sa svim potrebnim spojnim i montažnim materijalomi priključnicama. Prosječna duljina voda je 5 m.
</t>
  </si>
  <si>
    <t xml:space="preserve">Isporučiti materijal i izvesti kabel od KOR do zvučnika kabelom 2x1.5 u fleksibilnu cijev CS20, položenu položenu pod žbuku, s izradom šlica u zidu od opeke i na oplatu prije lijevanja betona, komplet sa svim potrebnim spojnim i montažnim materijalom i priključnicama. Prosječna duljina voda je 20 m.
</t>
  </si>
  <si>
    <t xml:space="preserve">Ispitivanje instalacije, mjerenje i izdavanje odgovarajučih protokola.
</t>
  </si>
  <si>
    <t>INSTALACIJA STABILNOG SUSTAVA DOJAVE POŽARA</t>
  </si>
  <si>
    <t>Isporučiti materijal i postaviti na zid  adresabilni ulazno-izlazni modul s dvostrukim izolatorom petlje, komplet sa svim potrebnim spojnim i montažnim materijalom</t>
  </si>
  <si>
    <t>Ispitivanje instalacije, mjerenje,te izrada protokola i prateće tehničke dokumentacije.</t>
  </si>
  <si>
    <t>Isporučiti materijal i postaviti na zid izdvojeni signalno-upravljački panel vatrodojavne centrale, smješten u metalno kućište, komplet sa svim potrebnim spojnim i mont. mat.</t>
  </si>
  <si>
    <t xml:space="preserve">Isporučiti materijal i postaviti na zid pored vrata ručni javljač, komplet sa svim potrebnim spojnim i montažnim  materijalom.
</t>
  </si>
  <si>
    <t xml:space="preserve">Isporučiti materijal i postaviti u prostor spuštenog stropa analogno adresabilni optički detektor dima s ugrađenim izolatorom petlje, na standardnom podnožju, komplet sa svim potrebnim spojnim i montažnim materijalom
</t>
  </si>
  <si>
    <t>Isporučiti materijal i postaviti na strop analogno adresabilni optički detektor dima s ugrađenim izolatorom  petlje,komplet sa svim potrebnim spojnim i montažnim  materijalom.</t>
  </si>
  <si>
    <t>Isporučiti materijal i postaviti u prostor spuštenog stropa analogno adresabilni termički detektor brzine porasta temperature s ugrađenim izolatorom  petlje i paralelnim indikatorom,  s obaveznom mogućnoću podešavanja osjetljivosti s centrale, posebno za dnevni, posebno za noćni režim,  komplet sa svim potrebnim spojnim i montažnim  materijalom.</t>
  </si>
  <si>
    <t xml:space="preserve">Isporučiti materijal i postaviti na strop analogno adresabilni termički detektor brzine porasta temperature s ugrađenim izolatorom  petlje, s obaveznom mogućnoću podešavanja osjetljivosti s centrale, posebno za dnevni, posebno za noćni režim, komplet sa svim potrebnim spojnim i montažnim  materijalom.
</t>
  </si>
  <si>
    <t>Isporučiti materijal i postaviti na zid  unutrašnju adresabilnu panik sirenu s bljeskalicom, jačine zvuka do 100 dB, komplet sa svim potrebnim spojnim i mont.mat.</t>
  </si>
  <si>
    <t xml:space="preserve">Isporučiti materijal i postaviti na zid  vanjsku samonapajajuću adresabilnu panik sirenu s bljeskalicom sabotažno zaštićenu,  jačine zvuka 103 dB, komplet sa svim potrebnim spojnim i mont. mat.
</t>
  </si>
  <si>
    <t>Isporučiti materijal i izvesti vodove od vatrodojavne centrale do izdvojenog panela oklopljenim, samogasivim signalnim kabelom SA 2562BI  2x0,50+6x0,22 mm2 uvučenim dijelom u fleksibilnu cijev CS 20 koja se polaže pod  žbuku  i u betonsku deku,  komplet sa svim potrebnim spojnim montažnim materijalom. Prosječna duljina voda je 50 m.</t>
  </si>
  <si>
    <t>Ukupno V. INSTALACIJA STABILNOG SUSTAVA DOJAVE POŽARA  (€) :</t>
  </si>
  <si>
    <t>Ukupno IV. INSTALACIJA RAZGLASA (€) :</t>
  </si>
  <si>
    <t>Ukupno III. INSTALACIJA UZEMLJIVAČA I ZAŠTITE OD MUNJE (€) :</t>
  </si>
  <si>
    <t>Ukupno II. INFORMACIJSKA, TELEFONSKA I ANTENSKA INSTALACIJA (€) :</t>
  </si>
  <si>
    <t>Ukupno I. ELEKTRIČNA INSTALACIJA JAKE STRUJE (€) :</t>
  </si>
  <si>
    <r>
      <t>INVESTITOR:</t>
    </r>
    <r>
      <rPr>
        <b/>
        <sz val="9"/>
        <rFont val="Arial"/>
        <family val="2"/>
        <charset val="238"/>
      </rPr>
      <t xml:space="preserve"> Općina Velika, Zvonimirova 1A, Velika</t>
    </r>
  </si>
  <si>
    <t>GRAĐEVINA: Izgradnja zgrade javne namjene - dječji vrtić</t>
  </si>
  <si>
    <t>LOKACIJA: k.č.br.: 1220, k.o. Trenkovo</t>
  </si>
  <si>
    <t xml:space="preserve">Isporučiti materijal i postaviti  priključno - mjerni ormar SPMO izrađen kao dvodjelni plastični ormar, s bravicom distributera i prozorčićem u visini brojila, s ugrađenom sljedećom opremom:
- podnožje osigurača NP0 III 125 - kom 1
- umetci NVO 00 125 - kom 3 
- brojilo električne energije 3F/2T 230/400V - kom 1
- odvodnik prenapona PO 25kA, 0.5kV - kom 3 
- stezaljka za priključenje vodiča za izjednačenje potencijala metalnih masa - kom 1
 - redne stezaljke, bakar za sabirnice, te sav ostali spojni i montažni materijal. 
- stavka uključuje izradu betonskog postolja za ormar.
Sve spojeno i ispitano.  
 </t>
  </si>
  <si>
    <t>Za sve stavke troškovnika u kojima nije posebno navedeno, podrazumjeva se:
- nabava, doprema do gradilišta, eventualno skladištenje, te ugradnja specificiranog materijala, sklopa ili uređaja, uključujući sve potrebne operacije do pune funkcionalnosti.
- izrada svih pomoćnih građevinsko - obrtničkih radova na svim podlogama što uključuje: izrada rovova za vodove, zaštitne cijevi, izradu udubljenja za sve tipove razdjelnika, proboje ploča, korjenja, betona i građevinska sanacija zapunjanja šupljina demontirane .
- sav potrebni sitni spojni i montažni materijal
- sva potrebna električna spajanja do pune funkcionalnosti
- svi pripadni pripremni odnosno završni radovi uključujući čišćenja, odnošenja viška i zaostalog materijala.
Instalacije moraju biti izvedene u skladu s važećim hrvatskim pravilnicima i normama. Sva oprema mora biti certificirana od strane mjerodavnih hrvatskih pravnih subjekata i mora imati prateću dokumentaciju na hrvatskom jeziku. Izvoditelj radova dužan je po završetku radova dostaviti investitoru upute za rukovanje i održavanje instalacija i uređaja, jamstvene listove, te izjave o svojstvima, sve navedeno na hrvatskom jeziku.</t>
  </si>
  <si>
    <t xml:space="preserve">Prije početka radova treba odrediti točnu trasu kabela, prema projektu, a tek onda početi s polaganjem kabela i izvođenjem instalacija. Kod toga treba paziti na propisani razamak u odnosu na druge objekte odnosno instalacije. Sav korišteni materijal kod izvođenja instalacija mora odgovarati postojećim propisima i normama, kao i popisu u troškovniku. Izvođač radova mora nakon izvedenih radova dostaviti sve potrebne dokaze kvalitete izvedenih radova i ugrađenog materijala, te izvedbenu dokumentaciju - izvedbeni projekt i projekt izvedenog stanja. Tijekom izvođenja radova izvođač je dužan da sva nastala odtupanja trasa od onih predviđenih projektom unese u projekt, a po završetku radova treba predati investitoru projekt stvarno izvedenog stanja. Pri izvođenju radova izvođač je dužan voditi računa o već izvedenim radovima na objektu. Instalacija napojnih vodova izvodi se podzemno polaganjem energetskih kabela u zemljani rov dubine 0,8 m i širine 0,4 m na prethodno izrađenu posteljicu od fino prosijanog pijeska ili zemlje. Kabele je potrebno dodatno zaštititi GAL štitnicima iznad kabela na navedenu posteljicu i položiti traku upozorenja crvene boje sa natpisom "POZOR! ENERGETSKI KABEL" koja se polaže na pola dubine rova. Kabele pažljivo uvući u razdjelnike bez većih manipulacija i oštećenja izolacije. Instalacija u servisnoj zgradi izvodi se podžbukno uvlačeći kabele u savitljive plastične cijevi koje ne podržavaju gorenje. </t>
  </si>
  <si>
    <t>Isporučiti materijal i ugraditi samostojeći metalni glavni razvodni ormar GRO izrađen kao jednodjelni  ormar dimenzija 1600x800x250. U stavku uključiti dubljenje zida u opeki, sa završnom obradom nakon ugradnje ormara. U ormar se ugrađuje sljedeća oprema:
- prekidač karakteristika 400V, 50 Hz; E125, OI 230V, 50Hz, It=1,0 In - kom 1
- tipkalo za isključivanje za ugradnju u ormar  - kom 1
- instalacijski automatski osigurač B10 - kom 29
- instalacijski automatski osigurač B16 - kom 61
- instalacijski automatski osigurač 4P B16- kom 1
- instalacijski automatski osigurač 4P B20- kom 8
- instalacijski automatski osigurač 4P B32- kom 4
- diferencijalna strujno-zaštitna sklopka 4P 125/0.1 A - kom 1
- sklopnik CN16 za paljenje rasvjete - kom 1
- odvodnik prenapona PO 25 kA, 0,5 kV - kom 3  
- stezaljka za priključenje vodiča za izjednačenje potencijala
  metalnih masa - kom 1
- redne stezaljke, bakar za sabirnice, te sav ostali spojni i 
  montažni materijal.
Sve spojeno i ispitano</t>
  </si>
  <si>
    <t>Iskop kabelskog rova dimenzija 0.4 × 0.8 m u zemlji II i III kategorije za polaganje kabela za napajnje priključno mjernog ormara SPMO i GRO i električne instalcije u okolišu zajedno s izradom posteljice od pijeska ili prosijane zemlje, postavljanjem upozoravajuće trake, zatrpavanjem i odvozom viška zemlje.</t>
  </si>
  <si>
    <t>Isporučiti materijal i izvesti priključak s niskonaponske distributivne mreže kabelom XP00 - A 4x50 uvučenim u zaštitnu cijev PEHD110 položene u već iskopani kanal u zemlji, duljine 5 m, koji završava u SPMO. Komplet sa svim potrebnim spojnim i montažnim materijalom</t>
  </si>
  <si>
    <t xml:space="preserve">Isporučiti materijal i izvesti napajanje komunikacijskog ormara KO, kabelom PP00Y 3x2,5 mm2 uvučenim u plastične fleksibilne cijevi CS20 položene pod  žbuku, s izradom šlica u zidu od opeke i na oplatu prije lijevanja betona, komplet sa svim potrebnim spojnim i montažnim materijalom. Duljina voda je 5 m.
</t>
  </si>
  <si>
    <t>Isporučiti materijal i izvesti povezivanje komunikacijskog ormara KO, vodičem P/F 16 uvučenim u plastične fleksibilne cijevi CS20 položene pod  žbuku s izradom šlica u zidu od opeke i na oplatu prije lijevanja betona, komplet sa svim potrebnim spojnim i montažnim materijalom. Duljina voda je 5 m.</t>
  </si>
  <si>
    <t xml:space="preserve">Isporučiti materijal i izvesti napajanje zajedničkog antenskog uređaja ZAU kabelom PP00Y 3x1,5 mm2 uvučenim u plastične fleksibilne cijevi CS20 položene pod  žbuku, s izradom šlica u zidu od opeke i na oplatu prije lijevanja betona, komplet sa svim potrebnim spojnim i montažnim materijalom. Duljina voda je 50 m.
</t>
  </si>
  <si>
    <t>Isporučiti materijal i izvesti povezivanje zajedničkog antenskog uređaja ZAU, vodičem P/F 16 uvučenim u plastične fleksibilne cijevi CS20 položene pod  žbuku s izradom šlica u zidu od opeke i na oplatu prije lijevanja betona, komplet sa svim potrebnim spojnim i montažnim materijalom. Duljina voda je 5 m.</t>
  </si>
  <si>
    <t xml:space="preserve">Isporučiti materijal i izvesti napajanje komunikacijskog ormara razglasa KOR kabelom PP00Y 3x2,5 mm2 uvučenim u plastične fleksibilne cijevi CS20 položene pod  žbuku, s izradom šlica u zidu od opeke i na oplatu prije lijevanja betona, komplet sa svim potrebnim spojnim i montažnim materijalom. Duljina voda je 10 m.
</t>
  </si>
  <si>
    <t>Isporučiti materijal i izvesti povezivanje komunikacijskog ormara razglasa KOR, vodičem P/F 16 uvučenim u plastične fleksibilne cijevi CS20 položene pod  žbuku s izradom šlica u zidu od opeke i na oplatu prije lijevanja betona, komplet sa svim potrebnim spojnim i montažnim materijalom. Duljina voda je 10 m.</t>
  </si>
  <si>
    <t xml:space="preserve">Isporučiti materijal i izvesti napajanje vatrodojavne centrale kabelom PP00Y 3x2,5 mm2 uvučenim u plastične fleksibilne cijevi CS20 položene pod  žbuku, s izradom šlica u zidu od opeke i na oplatu prije lijevanja betona, komplet sa svim potrebnim spojnim i montažnim materijalom. Duljina voda je 10 m.
</t>
  </si>
  <si>
    <t xml:space="preserve">Isporučiti materijal i izvesti napajanje kombi bojlera, kabelom PP00Y 3x2,5 mm2 uvučenim u plastične fleksibilne cijevi CS20 položene pod  žbuku, s izradom šlica u zidu od opeke  na oplatu prije lijevanja betona, komplet sa svim potrebnim spojnim i montažnim materijalom. Duljina voda je 20 m.
</t>
  </si>
  <si>
    <t>Isporučiti materijal i izvesti napajanje daljinskog upravljača rekuperatora, kabelom PP00Y 3x1,5 mm2 uvučenim u plastične fleksibilne cijevi CS20 položene pod  žbuku, s izradom šlica u zidu od opeke  na oplatu prije lijevanja betona, komplet sa svim potrebnim spojnim i montažnim materijalom. Duljina voda je 10 m.</t>
  </si>
  <si>
    <t>Isporučiti materijal i izvesti povezivanje rekuperatora s daljinskim upravljačem, kabelom LiYCY 5x1,5 mm2 uvučenim u plastične fleksibilne cijevi CS20 položene pod  žbuku, s izradom šlica u zidu od opeke i na oplatu prije lijevanja betona, komplet sa svim potrebnim spojnim i montažnim materijalom. Duljina voda je 10 m.</t>
  </si>
  <si>
    <t>Isporučiti materijal i izvesti napajanje ventilacije dovoda zraka, kabelom PP00Y 3x2,5 mm2 uvučenim u plastične fleksibilne cijevi CS20 položene pod  žbuku, s izradom šlica u zidu od opeke  na oplatu prije lijevanja betona, komplet sa svim potrebnim spojnim i montažnim materijalom. Duljina voda je 10 m.</t>
  </si>
  <si>
    <t>Isporučiti materijal i izvesti napajanje električnog radijatora, kabelom PP00Y 3x2,5 mm2 uvučenim u plastične fleksibilne cijevi CS20 položene pod  žbuku, s izradom šlica u zidu od opeke  na oplatu prije lijevanja betona, komplet sa svim potrebnim spojnim i montažnim materijalom. Duljina voda je 20 m.</t>
  </si>
  <si>
    <t xml:space="preserve">Isporučiti materijal i izvesti napajanje vanjske jedinice dizalice topline, kabelom PP00Y 5x4 mm2 uvučenim u plastične fleksibilne cijevi CS32 položene pod  žbuku, s izradom šlica u zidu od opeke i na oplatu prije lijevanja betona, komplet sa svim potrebnim spojnim i montažnim materijalom. Prosječna duljina voda je 30 m.
</t>
  </si>
  <si>
    <t xml:space="preserve">Isporučiti materijal i izvesti napajanje unutarnje jedinice dizalice topline, kabelom PP00Y 3x1,5 mm2 uvučenim u plastične fleksibilne cijevi CS20 položene pod  žbuku, s izradom šlica u zidu od opeke i na oplatu prije lijevanja betona,  komplet sa svim potrebnim spojnim i montažnim materijalom. Prosječna duljina voda je 30 m.
</t>
  </si>
  <si>
    <t xml:space="preserve">Isporučiti materijal i izvesti povezivanje unutarnje jedinice dizalice topline s vanjskom jedinicom dizalice topline, kabelom LiYCY 2x1,5 mm2 uvučenim u plastične fleksibilne cijevi CS20 položene pod  žbuku, s izradom šlica u zidu od opeke i na oplatu prije lijevanja betona, komplet sa svim potrebnim spojnim i montažnim materijalom. Prosječna duljina voda je 20 m.
</t>
  </si>
  <si>
    <t>Dobava, montaža i spajanje svjetiljke opće rasvjete LED, karakteristika 42W, 4000 K, dim. 597x597x57  mm komplet sa svim spojnim i montažnim materijalom.</t>
  </si>
  <si>
    <t>Dobava, montaža i spajanje svjetiljke opće rasvjete LED, karakteristika 42W, 4000 K, dim. 597x597x57 360x1450x57 mm, s ugrađenim protupaničnim modulom, komplet sa svim spojnim i montažnim materijalom.</t>
  </si>
  <si>
    <t xml:space="preserve">Isporučiti materijal i ugraditi na zid komunikacijski ormar KO 19" izrađen kao jednodjelni četveroredni nadgradni ormar, sa završnom obradom nakon ugradnje ormara U ormar se ugrađuje sljedeća oprema jednako vrijedna kao:
- razdjelnik 20 modula s razvodnim blokom sabirnca - kom 4
- polica 19" s montažom - kom 5
- telefonski distributer -kom 1
- switch 20 porta 100 Mbits - kom 4                                                  
- napajanje - kom 1
- ventilacija - kom 1  
- dvopolnu priključnicu s kontaktom za  zaštitno uzemljenje 16A, 250 V - kom 1 
- Sav ostali spojni i montažni materijal, te sva potrebna oprema za potpunu funkcionalnost komunikacijskog ormara
Sve spojeno i ispitano.
</t>
  </si>
  <si>
    <t xml:space="preserve">Isporučiti materijal i položiti pod žbuku, s izradom šlica u zidu od opeke fleksibilnu cijev CS20 u vertikalnom i horizontalnom vođenju, u koju se uvlači kabel 2xUTP category 6 tip 24 AWG a služi za privod telefonske instalacije, odnosno za povezivanje BD ORMARIĆA s komunikacijskim ormarom KO, komplet sa svim potrebnim spojnim i montažnim materijalom. Duljina voda je 30 m
</t>
  </si>
  <si>
    <t xml:space="preserve">Isporučiti materijal i izvesti temeljni uzemljivač trakom Fe/Zn 25x4 mm (min.) položenom u temelj građevine  na sloj  betona kpl. sa izvodom na GRO, dozemne vodove, metalne mase. Komplet sa svim potrebnim spojnim i montažnim materijalom.       </t>
  </si>
  <si>
    <t xml:space="preserve">Isporučiti materijal i postaviti na ravni krov potporu  po  pokrovu za vodič Ø8, komplet sa svim potrebnim spojnim i montažnim materijalom.
</t>
  </si>
  <si>
    <t xml:space="preserve">Isporučiti materijal i položiti na već postavljene potpore po kosini i ravnom krovu prihvatne vodove žicom od Al legure promjera 8mm, komplet sa svim potrebnim spojnim i montažnim materijalom.
</t>
  </si>
  <si>
    <t xml:space="preserve">Isporučiti materijal i postaviti u prostor hodnika kondenzatorski mikrofon. Stavka uključuje sav ostali spojni i montažni materijal, te sva potrebna oprema za potpunu funkcionalnost. Sve spojeno i ispitano.
</t>
  </si>
  <si>
    <t>Isporučiti materijal i postaviti u prostor spremišta KOR - digitalnu mikser konzolu za razglas karakteristika min.: 34 audio izlaza, 6 ulaza, mogućnost spajanja bežičnog mikrofona, bluetooth ulaz, CD/DVD ulaz, AUX ulaz. Stavka uključuje sav ostali spojni i montažni materijal, te svu potrebnu opremu za potpunu funkcionalnost vanjskog razglasa. Sve spojeno i ispitano.</t>
  </si>
  <si>
    <t>Isporučiti materijal i postaviti na zid adresabilnu vatrodojavnu centralu potpuno programabilnu, , sa dvije petlje i mogućnošću proširenja na šesnaest petlji  sa 99 elemenata po petlji, s transformatorom 12Vac smještenim u metalno kućište. 
Ugraditi karticu centrale dojave požara za telefonsku dojavu kao obavezno integralni dio centrale za dojavu požara, s moguću da se kroz jedan dojavni modul dojavljuju alarmi svih centrala u prstenu ( obavezno Contact ID protokol).
Dojava alarma ili kvara mora biti s točnom adresom svakog uređaja na petlji (grupni alarmi nisu prihvatljivi)
Obavezno podešavanje osjetljivosti svih javljača sa centrale u ne manje od dva automatska režima (dnevni i noćni) s funkcijom automatskog testa detektora i mogućnosti umrežavanja s drugim centralama u prstenastu mrežu s tolerancijom na kvar, te mogućnosti spajanja na Ethernet lokalnu računalnu mrežu.
Tekstualni LCD zaslon i funkcijska tipkovnica moraju biti na hrvatskom jeziku. 
Kpl. sa svim potrebnim spojnim i mont.. mat.
Centralu ugraditi u vatrootporni ormar za vatrodojavnu centralu  dimenzija 800x800x250, s vatrootpornim staklom na vratima (T60) i bez zadnje stranice (leđa).
Sve spojeno, uključujući i sav potrebni spojni i montažni materijal.</t>
  </si>
  <si>
    <t>Isporučiti materijal i postaviti u centralu za dojavu požara akumulatorsku bateriju, 12Vdc,20 Ah,  smještenu u metalno kućište, komplet sa svim potrebnim spojnim i mont. mat.</t>
  </si>
  <si>
    <t xml:space="preserve">Isporučiti materijal i izvesti vod napajanje alarmne centrale i akumulatorske baterije, vodičem poboljšanih svojstava za požar NHXH FE180/E30 3x1,5 uvučenim u fleksibilnu cijev 
CSS 20, koja se polaže pod žbuku i u betonsku deku, komplet sa svim potrebnim spojnim i mont. materijalom. Prosječna duljina voda je 20 m
</t>
  </si>
  <si>
    <t>Isporučiti materijal i izvesti vodove od vatrodojavne centrale do javljača požara  oklopljenim, samogasivim signalnim kabelom SA 2075 2x0,75 mm2 uvučenim dijelom u fleksibilnu cijev CS 20 koja se polaže pod  žbuku i u betonsku deku ,  komplet sa svim potrebnim spojnim montažnim materijalom. Prosječna duljina voda je 25 m.</t>
  </si>
  <si>
    <t>Isporučiti materijal i izvesti vodove od vatrodojavne centrale do adresabilni ulazno-izlazni modula oklopljenim, samogasivim kabelom YB-Y(St)Y2x(2x0,8 mm2 uvučenim dijelom u fleksibilnu cijev CS 20 koja se polaže pod  žbuku i u betonsku deku ,  komplet sa svim potrebnim spojnim montažnim materijalom. Prosječna duljina voda je 25 m</t>
  </si>
  <si>
    <t xml:space="preserve">Isporučiti materijal i izvesti vodove od vatrodojavne centrale do sklopa na KO ormariću oklopljenim, samogasivim kabelom
JB-Y(St)Y2x(2x0,8 mm2 uvučenim dijelom u fleksibilnu cijev CS 20 koja se polaže pod  žbuku i u betonsku deku ,  komplet sa svim potrebnim spojnim montažnim materijalom. Prosječna duljina voda je 25 m.
</t>
  </si>
  <si>
    <t>INSTALACIJA SUNČANE ELEKTRANE</t>
  </si>
  <si>
    <t>Isporučiti materijal i postaviti na krov, na prethodno montiran montažni sustav, monokristalni fotonaponski modul sljedećih ili boljih karakteristika:
- Nazivna snaga: 500 W
- napon otvorenog kruga Voc= 39.03 V
- napon pri max. snazi Vmp= 33.50 V
- struja kratkog spoja Isc= 15.78 A
- struja pri max. snazi Imp= 14.92 A
- max.napon sustava: 1000V DC
Učinkovitost modula min.: 21.2 %
Dimenzija: 1950x1134x32 mm (dopušteno odstupanje ±5%)
s ugrađenim priključnicama LC4 kompatibilnim
Komplet sa svim potrebnim spojnim i montažnim materijalom</t>
  </si>
  <si>
    <t>Nabava konektora 4-6mm2 za prespajanje kabela istosmjerne DC strane (par F + M)</t>
  </si>
  <si>
    <t>Nabava kabelskih vezica (UV stabilne)</t>
  </si>
  <si>
    <t>Nabava kabela PM/F 1x16 mm2 (za uzemljenja)</t>
  </si>
  <si>
    <t>Nabava mrežnog kabela S/FTP</t>
  </si>
  <si>
    <t>Nabava samogasive savitljive cijevi promjera 50mm otporna na vanjske utjecaje (UV stabilna).</t>
  </si>
  <si>
    <t>Nabave materijala za gromobransku zaštitu, pocinčane trake 20x3 mm ili AL vodič 8mm. U cijenu stavke uključiti sav potreban materijal za učvršćenje</t>
  </si>
  <si>
    <t>Sitni potrošni materijal</t>
  </si>
  <si>
    <t>Utovar, prijevoz i istovar opreme, materijala, alata i potrebnog pribora na gradilište. Upoznavanje s obimom posla i priprema ljudi za izvođenje radova.</t>
  </si>
  <si>
    <t>Doprema, istovar, unošenje i postavljanje pretvarača na nosivu kostrukciju ili zid</t>
  </si>
  <si>
    <t>Polaganje i spajanje kabela i vodiča</t>
  </si>
  <si>
    <t>Čišćenje i uređenje gradilišta</t>
  </si>
  <si>
    <t>Beznaponska ispitivanja DC krugova od krova do pretvarača, te AC kabela od pretvarača do RO-FNE i od R-FNE do RO postrojenja</t>
  </si>
  <si>
    <t>Postavljanje parametara pretvarača i komunikacije</t>
  </si>
  <si>
    <t>Provedba kontrola, mjerenja i ispitivanja prema planu kontrole iz projekta prije priključenja</t>
  </si>
  <si>
    <t>Ispitivanje električne instalacije FN elektrane i izdavanje protokola o rezultatima ispitivanja</t>
  </si>
  <si>
    <t>VI.</t>
  </si>
  <si>
    <t>Pripremni građevinski radovi
 - razmjeravanje za izradu podkonstrukcije FN modula (cca90m2)
 - određivanje točaka za primarne hvataljke
 - izrada prodora kroz krov ili zid za prolaz kabela
 - vodotijesno brtvljenje svih prodora</t>
  </si>
  <si>
    <t>Dobava nosive konstrukcije za 40 modula (primarni nosači, sekundarni nosači, rubni prihvat panela, srednji prihvat panela) za krov prekriven trapeznim limom. Komplet sa svim potrebnim spojnim montažnim materijalom</t>
  </si>
  <si>
    <t xml:space="preserve">Nabava pretvarača -  (ukupne snage 20kW)
Karakteristike:
 - snaga: 20,000 W, 3x230/400V, 50Hz
 - max. input voltage: 1000V
 - broj ulaza: min. 4
 - broj MPP: min. 4
 - zaštita: IP65
Funkcije pretvarača: praćenje rada mreže, zaštita DC strane, automatska sinkronizacija, komunikacijski izlaz WLAN, Ethernet, Webconnect, Speedwire, Modbus                       </t>
  </si>
  <si>
    <t>Nabava kabelskih kanala za polaganje kabela, komplet sa poklopcima, nosačima i montažnim materijalom:
a) kanal kabelski PK 50
b) kanal kabelski PK 100
c) kanal PVC, 100x40 mm, UV stabilni</t>
  </si>
  <si>
    <t>Nabava kabela i vodiča:
a)kabel FG16OR 5x10mm2 = 40 m
b) vodič PM/F 1x16mm2 = 10 m
c) vodič PM/F 1x10mm2 = 10 M
d) kabel PV1F 1x6 mm2, 1000V = 200 m</t>
  </si>
  <si>
    <t>Nabava ormara ROFNE (oznaka iz projekta) u zaštiti minimalno IP 65 ili jednakovrijedno,  sa ugrađenim:
 - 8 kom - odvodnik prenapona , tip I+II, 1P 550V/20 kA
 - 1 kom - strujna zaštitna sklopka tip A 32/0,3A 4p, A klasa
 - 3 kom - prekidač automatski B25A, 1P
 - 1 kom - prekidač automatski B40A, 3P, ugradnja u postojeći GRO
 - 4 kom - osigurač dvopolni, 1000V
 - 8 kom - patrona 16A
 - sabirnica N,PE
 - sitni montažni materijal(vijci,tuljci,vezice,oznake..)</t>
  </si>
  <si>
    <t>Montaža kabelskih kanala za polaganje kabela, komplet sa poklopcima, nosačima i montažnim materijalom:
a) kabelski kanal PK 50 = 6m
b) kabelski kanal PK 100 = 2 m
a) kanal PVC 60x40, UV stabilni = 4</t>
  </si>
  <si>
    <t>Shemiranje, montaža i spajanje priključnog ormarića ROFNE (oznaka iz Projekta) za priključak pretvarača (invertera) na mrežu</t>
  </si>
  <si>
    <t>Ukupno V. INSTALACIJA SUNČANE ELEKTRANE  (€) :</t>
  </si>
  <si>
    <t>Isporučiti materijal i izvesti vod za napajanje glavnog razvodnog ormara GRO od SPMO kabelom PP00Y 5x50 mm2 uvučenim u plastičnu  zaštitnu cijev KABUPLAST fi 90 položene pod  žbuku i u PEHD110 u prethodno iskopani kanal, s izradom šlica u zidu od opeke i završnu obradu gotovom žbukom nakon u duljini 50 m, komplet sa svim potrebnim spojnim i montažnim materijalom.</t>
  </si>
  <si>
    <t>Isporučiti materijal i izvesti napajanje punjača električnog vozila, kabelom PP00Y 5x10 mm2 uvučenim u plastične fleksibilne cijevi KABUPLAST fi 90/PEHD90 položene pod  žbuku, s izradom šlica u zidu od opeke i na oplatu prije lijevanja betona i na kabelske kanale i u prethodno iskopani kanal, komplet sa svim potrebnim spojnim i montažnim materijalom. Prosječna duljina voda je 50 m.</t>
  </si>
  <si>
    <t>Isporučiti materijal i izvesti pripremu za napajanje punjača električnog vozila, plastične fleksibilne cijevi KABUPLAST fi 90/PEHD90 položene pod  žbuku, s izradom šlica u zidu od opeke i na oplatu prije lijevanja betona i na kabelske kanale i u prethodno iskopani kanal, komplet sa svim potrebnim spojnim i montažnim materijalom. Prosječna duljina voda je 50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</si>
</sst>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kn&quot;_-;\-* #,##0.00&quot; kn&quot;_-;_-* \-??&quot; kn&quot;_-;_-@_-"/>
    <numFmt numFmtId="165" formatCode="_-* #,##0.00\ [$€-41A]_-;\-* #,##0.00\ [$€-41A]_-;_-* &quot;-&quot;??\ [$€-41A]_-;_-@_-"/>
  </numFmts>
  <fonts count="2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6" fillId="0" borderId="0"/>
    <xf numFmtId="0" fontId="1" fillId="0" borderId="0"/>
  </cellStyleXfs>
  <cellXfs count="133">
    <xf numFmtId="0" fontId="0" fillId="0" borderId="0" xfId="0"/>
    <xf numFmtId="0" fontId="0" fillId="0" borderId="0" xfId="1" applyFont="1"/>
    <xf numFmtId="0" fontId="0" fillId="0" borderId="0" xfId="1" applyFont="1" applyAlignment="1">
      <alignment horizontal="center" vertical="top"/>
    </xf>
    <xf numFmtId="0" fontId="0" fillId="0" borderId="0" xfId="1" applyFont="1" applyAlignment="1">
      <alignment vertical="top" wrapText="1"/>
    </xf>
    <xf numFmtId="0" fontId="0" fillId="0" borderId="0" xfId="1" applyFont="1" applyAlignment="1">
      <alignment horizontal="center"/>
    </xf>
    <xf numFmtId="4" fontId="0" fillId="0" borderId="0" xfId="1" applyNumberFormat="1" applyFont="1" applyAlignment="1">
      <alignment horizontal="right"/>
    </xf>
    <xf numFmtId="0" fontId="0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6" fillId="0" borderId="0" xfId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1" xfId="7" applyNumberFormat="1" applyFont="1" applyFill="1" applyBorder="1" applyAlignment="1">
      <alignment horizontal="center" vertical="center" wrapText="1"/>
    </xf>
    <xf numFmtId="4" fontId="4" fillId="2" borderId="3" xfId="7" applyNumberFormat="1" applyFont="1" applyFill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top" wrapText="1"/>
    </xf>
    <xf numFmtId="0" fontId="0" fillId="0" borderId="4" xfId="1" applyFont="1" applyBorder="1" applyAlignment="1">
      <alignment vertical="top" wrapText="1"/>
    </xf>
    <xf numFmtId="0" fontId="0" fillId="0" borderId="4" xfId="1" applyFont="1" applyBorder="1" applyAlignment="1">
      <alignment horizontal="center" vertical="center" wrapText="1"/>
    </xf>
    <xf numFmtId="4" fontId="0" fillId="0" borderId="4" xfId="1" applyNumberFormat="1" applyFont="1" applyBorder="1" applyAlignment="1">
      <alignment horizontal="center" vertical="center" wrapText="1"/>
    </xf>
    <xf numFmtId="4" fontId="0" fillId="0" borderId="4" xfId="7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" fontId="0" fillId="0" borderId="0" xfId="1" applyNumberFormat="1" applyFont="1"/>
    <xf numFmtId="0" fontId="8" fillId="0" borderId="0" xfId="1" applyFont="1"/>
    <xf numFmtId="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wrapText="1"/>
    </xf>
    <xf numFmtId="0" fontId="9" fillId="0" borderId="0" xfId="1" applyFont="1" applyAlignment="1">
      <alignment horizontal="center" vertical="top" wrapText="1"/>
    </xf>
    <xf numFmtId="0" fontId="8" fillId="0" borderId="6" xfId="1" applyFont="1" applyBorder="1" applyAlignment="1">
      <alignment horizontal="center" wrapText="1"/>
    </xf>
    <xf numFmtId="4" fontId="8" fillId="0" borderId="6" xfId="1" applyNumberFormat="1" applyFont="1" applyBorder="1" applyAlignment="1">
      <alignment horizontal="right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8" fillId="0" borderId="0" xfId="1" applyFont="1" applyAlignment="1">
      <alignment horizontal="justify" vertical="top" wrapText="1"/>
    </xf>
    <xf numFmtId="0" fontId="8" fillId="0" borderId="7" xfId="1" applyFont="1" applyBorder="1"/>
    <xf numFmtId="0" fontId="8" fillId="0" borderId="8" xfId="1" applyFont="1" applyBorder="1" applyAlignment="1">
      <alignment horizontal="center" vertical="top" wrapText="1"/>
    </xf>
    <xf numFmtId="4" fontId="9" fillId="0" borderId="9" xfId="1" applyNumberFormat="1" applyFont="1" applyBorder="1" applyAlignment="1">
      <alignment horizontal="right" wrapText="1"/>
    </xf>
    <xf numFmtId="0" fontId="8" fillId="0" borderId="1" xfId="1" applyFont="1" applyBorder="1"/>
    <xf numFmtId="0" fontId="11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top"/>
    </xf>
    <xf numFmtId="0" fontId="11" fillId="0" borderId="1" xfId="1" applyFont="1" applyBorder="1" applyAlignment="1">
      <alignment vertical="top"/>
    </xf>
    <xf numFmtId="4" fontId="11" fillId="0" borderId="1" xfId="1" applyNumberFormat="1" applyFont="1" applyBorder="1" applyAlignment="1">
      <alignment horizontal="right"/>
    </xf>
    <xf numFmtId="0" fontId="12" fillId="0" borderId="1" xfId="1" applyFont="1" applyBorder="1" applyAlignment="1">
      <alignment horizontal="center" vertical="top"/>
    </xf>
    <xf numFmtId="0" fontId="12" fillId="0" borderId="1" xfId="1" applyFont="1" applyBorder="1" applyAlignment="1">
      <alignment wrapText="1"/>
    </xf>
    <xf numFmtId="4" fontId="12" fillId="0" borderId="1" xfId="1" applyNumberFormat="1" applyFont="1" applyBorder="1" applyAlignment="1">
      <alignment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/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 wrapText="1"/>
    </xf>
    <xf numFmtId="0" fontId="8" fillId="0" borderId="0" xfId="1" applyFont="1" applyAlignment="1">
      <alignment horizontal="center"/>
    </xf>
    <xf numFmtId="4" fontId="8" fillId="0" borderId="0" xfId="1" applyNumberFormat="1" applyFont="1" applyAlignment="1">
      <alignment horizontal="right"/>
    </xf>
    <xf numFmtId="4" fontId="6" fillId="0" borderId="6" xfId="1" applyNumberFormat="1" applyBorder="1" applyAlignment="1">
      <alignment horizontal="right" wrapText="1"/>
    </xf>
    <xf numFmtId="0" fontId="12" fillId="0" borderId="1" xfId="1" applyFont="1" applyBorder="1" applyAlignment="1">
      <alignment vertical="center" wrapText="1"/>
    </xf>
    <xf numFmtId="0" fontId="10" fillId="0" borderId="0" xfId="1" applyFont="1" applyAlignment="1">
      <alignment horizontal="left" vertical="top" wrapText="1"/>
    </xf>
    <xf numFmtId="0" fontId="8" fillId="0" borderId="12" xfId="1" applyFont="1" applyBorder="1" applyAlignment="1">
      <alignment horizontal="center" vertical="top" wrapText="1"/>
    </xf>
    <xf numFmtId="0" fontId="10" fillId="0" borderId="12" xfId="1" applyFont="1" applyBorder="1" applyAlignment="1">
      <alignment vertical="top" wrapText="1"/>
    </xf>
    <xf numFmtId="2" fontId="8" fillId="0" borderId="6" xfId="1" applyNumberFormat="1" applyFont="1" applyBorder="1" applyAlignment="1">
      <alignment horizontal="right" wrapText="1"/>
    </xf>
    <xf numFmtId="2" fontId="8" fillId="0" borderId="0" xfId="1" applyNumberFormat="1" applyFont="1" applyAlignment="1">
      <alignment horizontal="right" wrapText="1"/>
    </xf>
    <xf numFmtId="0" fontId="0" fillId="0" borderId="12" xfId="1" applyFont="1" applyBorder="1" applyAlignment="1">
      <alignment vertical="top" wrapText="1"/>
    </xf>
    <xf numFmtId="0" fontId="0" fillId="0" borderId="11" xfId="1" applyFont="1" applyBorder="1" applyAlignment="1">
      <alignment horizontal="center"/>
    </xf>
    <xf numFmtId="4" fontId="0" fillId="0" borderId="11" xfId="1" applyNumberFormat="1" applyFont="1" applyBorder="1" applyAlignment="1">
      <alignment horizontal="right"/>
    </xf>
    <xf numFmtId="0" fontId="9" fillId="0" borderId="1" xfId="1" applyFont="1" applyBorder="1" applyAlignment="1">
      <alignment horizontal="center"/>
    </xf>
    <xf numFmtId="0" fontId="12" fillId="0" borderId="13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5" fillId="0" borderId="0" xfId="1" applyFont="1" applyAlignment="1">
      <alignment vertical="top" wrapText="1"/>
    </xf>
    <xf numFmtId="0" fontId="8" fillId="0" borderId="11" xfId="1" applyFont="1" applyBorder="1" applyAlignment="1">
      <alignment horizontal="center" wrapText="1"/>
    </xf>
    <xf numFmtId="4" fontId="8" fillId="0" borderId="11" xfId="1" applyNumberFormat="1" applyFont="1" applyBorder="1" applyAlignment="1">
      <alignment horizontal="right" wrapText="1"/>
    </xf>
    <xf numFmtId="0" fontId="15" fillId="0" borderId="0" xfId="1" applyFont="1" applyAlignment="1">
      <alignment horizontal="center" vertical="top" wrapText="1"/>
    </xf>
    <xf numFmtId="0" fontId="16" fillId="0" borderId="0" xfId="1" applyFont="1" applyAlignment="1">
      <alignment vertical="top" wrapText="1"/>
    </xf>
    <xf numFmtId="0" fontId="15" fillId="0" borderId="0" xfId="1" applyFont="1" applyAlignment="1">
      <alignment horizontal="justify" vertical="top" wrapText="1"/>
    </xf>
    <xf numFmtId="4" fontId="15" fillId="0" borderId="0" xfId="1" applyNumberFormat="1" applyFont="1" applyAlignment="1">
      <alignment horizontal="right" wrapText="1"/>
    </xf>
    <xf numFmtId="0" fontId="15" fillId="0" borderId="12" xfId="1" applyFont="1" applyBorder="1" applyAlignment="1">
      <alignment horizontal="center" vertical="top" wrapText="1"/>
    </xf>
    <xf numFmtId="0" fontId="16" fillId="0" borderId="12" xfId="1" applyFont="1" applyBorder="1" applyAlignment="1">
      <alignment vertical="top" wrapText="1"/>
    </xf>
    <xf numFmtId="0" fontId="15" fillId="0" borderId="6" xfId="1" applyFont="1" applyBorder="1" applyAlignment="1">
      <alignment horizontal="center" wrapText="1"/>
    </xf>
    <xf numFmtId="4" fontId="15" fillId="0" borderId="6" xfId="1" applyNumberFormat="1" applyFont="1" applyBorder="1" applyAlignment="1">
      <alignment horizontal="right" wrapText="1"/>
    </xf>
    <xf numFmtId="0" fontId="15" fillId="0" borderId="5" xfId="1" applyFont="1" applyBorder="1" applyAlignment="1">
      <alignment horizontal="center" vertical="top" wrapText="1"/>
    </xf>
    <xf numFmtId="0" fontId="16" fillId="0" borderId="5" xfId="1" applyFont="1" applyBorder="1" applyAlignment="1">
      <alignment vertical="top" wrapText="1"/>
    </xf>
    <xf numFmtId="4" fontId="8" fillId="0" borderId="6" xfId="1" applyNumberFormat="1" applyFont="1" applyBorder="1" applyAlignment="1">
      <alignment horizontal="right"/>
    </xf>
    <xf numFmtId="0" fontId="8" fillId="0" borderId="5" xfId="1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4" fontId="18" fillId="0" borderId="9" xfId="1" applyNumberFormat="1" applyFont="1" applyBorder="1" applyAlignment="1">
      <alignment horizontal="right" wrapText="1"/>
    </xf>
    <xf numFmtId="0" fontId="9" fillId="0" borderId="0" xfId="1" applyFont="1" applyAlignment="1">
      <alignment horizontal="left" vertical="top" wrapText="1"/>
    </xf>
    <xf numFmtId="4" fontId="15" fillId="0" borderId="6" xfId="1" applyNumberFormat="1" applyFont="1" applyBorder="1" applyAlignment="1">
      <alignment horizontal="right"/>
    </xf>
    <xf numFmtId="0" fontId="15" fillId="0" borderId="0" xfId="1" applyFont="1" applyAlignment="1">
      <alignment horizontal="center" wrapText="1"/>
    </xf>
    <xf numFmtId="4" fontId="15" fillId="0" borderId="0" xfId="1" applyNumberFormat="1" applyFont="1" applyAlignment="1">
      <alignment horizontal="right"/>
    </xf>
    <xf numFmtId="0" fontId="16" fillId="0" borderId="0" xfId="1" applyFont="1" applyAlignment="1">
      <alignment horizontal="left" vertical="top" wrapText="1"/>
    </xf>
    <xf numFmtId="0" fontId="0" fillId="0" borderId="5" xfId="1" applyFont="1" applyBorder="1" applyAlignment="1">
      <alignment horizontal="right" vertical="top" wrapText="1"/>
    </xf>
    <xf numFmtId="0" fontId="8" fillId="0" borderId="0" xfId="1" applyFont="1" applyFill="1" applyAlignment="1">
      <alignment horizontal="center" vertical="top" wrapText="1"/>
    </xf>
    <xf numFmtId="0" fontId="10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justify" vertical="top" wrapText="1"/>
    </xf>
    <xf numFmtId="4" fontId="8" fillId="0" borderId="0" xfId="1" applyNumberFormat="1" applyFont="1" applyFill="1" applyAlignment="1">
      <alignment horizontal="right" wrapText="1"/>
    </xf>
    <xf numFmtId="0" fontId="8" fillId="0" borderId="12" xfId="1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wrapText="1"/>
    </xf>
    <xf numFmtId="4" fontId="8" fillId="0" borderId="6" xfId="1" applyNumberFormat="1" applyFont="1" applyFill="1" applyBorder="1" applyAlignment="1">
      <alignment horizontal="right" wrapText="1"/>
    </xf>
    <xf numFmtId="0" fontId="10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center" wrapText="1"/>
    </xf>
    <xf numFmtId="0" fontId="8" fillId="0" borderId="0" xfId="1" applyFont="1" applyBorder="1" applyAlignment="1">
      <alignment horizontal="center" vertical="top" wrapText="1"/>
    </xf>
    <xf numFmtId="0" fontId="10" fillId="0" borderId="0" xfId="1" applyFont="1" applyBorder="1" applyAlignment="1">
      <alignment vertical="top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8" fillId="0" borderId="0" xfId="1" applyFont="1" applyBorder="1"/>
    <xf numFmtId="0" fontId="17" fillId="0" borderId="0" xfId="1" applyFont="1" applyBorder="1" applyAlignment="1">
      <alignment horizontal="center" vertical="top" wrapText="1"/>
    </xf>
    <xf numFmtId="0" fontId="18" fillId="0" borderId="0" xfId="1" applyFont="1" applyBorder="1" applyAlignment="1">
      <alignment vertical="center" wrapText="1"/>
    </xf>
    <xf numFmtId="4" fontId="18" fillId="0" borderId="0" xfId="1" applyNumberFormat="1" applyFont="1" applyBorder="1" applyAlignment="1">
      <alignment horizontal="right" wrapText="1"/>
    </xf>
    <xf numFmtId="0" fontId="15" fillId="0" borderId="0" xfId="1" applyFont="1" applyBorder="1" applyAlignment="1">
      <alignment horizontal="center" vertical="top" wrapText="1"/>
    </xf>
    <xf numFmtId="0" fontId="16" fillId="0" borderId="0" xfId="1" applyFont="1" applyBorder="1" applyAlignment="1">
      <alignment vertical="top" wrapText="1"/>
    </xf>
    <xf numFmtId="0" fontId="15" fillId="0" borderId="0" xfId="1" applyFont="1" applyBorder="1" applyAlignment="1">
      <alignment horizontal="center" wrapText="1"/>
    </xf>
    <xf numFmtId="4" fontId="15" fillId="0" borderId="0" xfId="1" applyNumberFormat="1" applyFont="1" applyBorder="1" applyAlignment="1">
      <alignment horizontal="right" wrapText="1"/>
    </xf>
    <xf numFmtId="0" fontId="12" fillId="0" borderId="1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top" wrapText="1"/>
    </xf>
    <xf numFmtId="0" fontId="9" fillId="0" borderId="8" xfId="1" applyFont="1" applyBorder="1" applyAlignment="1">
      <alignment vertical="center" wrapText="1"/>
    </xf>
    <xf numFmtId="0" fontId="12" fillId="0" borderId="13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8" fillId="0" borderId="8" xfId="1" applyFont="1" applyBorder="1" applyAlignment="1">
      <alignment vertical="center" wrapText="1"/>
    </xf>
    <xf numFmtId="0" fontId="0" fillId="0" borderId="0" xfId="1" applyFont="1" applyAlignment="1">
      <alignment horizontal="left" wrapText="1"/>
    </xf>
    <xf numFmtId="0" fontId="0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9" fillId="0" borderId="0" xfId="1" applyFont="1" applyAlignment="1">
      <alignment vertical="top" wrapText="1"/>
    </xf>
    <xf numFmtId="0" fontId="19" fillId="0" borderId="0" xfId="1" applyFont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0" fontId="0" fillId="0" borderId="0" xfId="1" applyFont="1" applyAlignment="1">
      <alignment horizontal="right" vertical="top" wrapText="1"/>
    </xf>
    <xf numFmtId="0" fontId="13" fillId="0" borderId="7" xfId="1" applyFont="1" applyBorder="1" applyAlignment="1">
      <alignment horizontal="left" vertical="center"/>
    </xf>
    <xf numFmtId="165" fontId="13" fillId="0" borderId="9" xfId="1" applyNumberFormat="1" applyFont="1" applyBorder="1" applyAlignment="1">
      <alignment horizontal="right"/>
    </xf>
    <xf numFmtId="4" fontId="9" fillId="0" borderId="1" xfId="1" applyNumberFormat="1" applyFont="1" applyBorder="1"/>
    <xf numFmtId="0" fontId="14" fillId="0" borderId="10" xfId="1" applyFont="1" applyBorder="1" applyAlignment="1">
      <alignment horizontal="left" vertical="center"/>
    </xf>
    <xf numFmtId="165" fontId="14" fillId="0" borderId="9" xfId="1" applyNumberFormat="1" applyFont="1" applyBorder="1" applyAlignment="1">
      <alignment horizontal="right"/>
    </xf>
  </cellXfs>
  <cellStyles count="9">
    <cellStyle name="Excel Built-in Normal" xfId="1"/>
    <cellStyle name="Normal 2" xfId="8"/>
    <cellStyle name="Normal_Opći uvjeti_arm.celik" xfId="2"/>
    <cellStyle name="Normalno" xfId="0" builtinId="0"/>
    <cellStyle name="Normalno 2" xfId="3"/>
    <cellStyle name="Normalno 3" xfId="4"/>
    <cellStyle name="Normalno 4" xfId="5"/>
    <cellStyle name="Style 1" xfId="6"/>
    <cellStyle name="Valuta" xfId="7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429"/>
  <sheetViews>
    <sheetView tabSelected="1" view="pageBreakPreview" topLeftCell="A413" zoomScaleNormal="100" zoomScaleSheetLayoutView="100" zoomScalePageLayoutView="90" workbookViewId="0">
      <selection activeCell="F138" sqref="F138"/>
    </sheetView>
  </sheetViews>
  <sheetFormatPr defaultColWidth="9.140625" defaultRowHeight="12.75" x14ac:dyDescent="0.2"/>
  <cols>
    <col min="1" max="1" width="6.28515625" style="1" customWidth="1"/>
    <col min="2" max="2" width="6.7109375" style="2" customWidth="1"/>
    <col min="3" max="3" width="50.140625" style="3" customWidth="1"/>
    <col min="4" max="4" width="11.7109375" style="4" customWidth="1"/>
    <col min="5" max="5" width="9.5703125" style="5" customWidth="1"/>
    <col min="6" max="6" width="15.7109375" style="5" customWidth="1"/>
    <col min="7" max="7" width="13.5703125" style="5" customWidth="1"/>
    <col min="8" max="9" width="9.140625" style="1"/>
    <col min="10" max="10" width="10.140625" style="1" bestFit="1" customWidth="1"/>
    <col min="11" max="16384" width="9.140625" style="1"/>
  </cols>
  <sheetData>
    <row r="1" spans="1:11" ht="24" customHeight="1" x14ac:dyDescent="0.2">
      <c r="B1" s="123" t="s">
        <v>94</v>
      </c>
      <c r="C1" s="123"/>
      <c r="D1" s="125" t="s">
        <v>96</v>
      </c>
      <c r="E1" s="126"/>
      <c r="F1" s="126"/>
      <c r="G1" s="126"/>
    </row>
    <row r="2" spans="1:11" ht="12" customHeight="1" x14ac:dyDescent="0.2">
      <c r="B2" s="6" t="s">
        <v>95</v>
      </c>
      <c r="C2" s="7"/>
      <c r="D2" s="8"/>
      <c r="E2" s="9"/>
      <c r="F2" s="9"/>
      <c r="G2" s="9"/>
    </row>
    <row r="3" spans="1:11" ht="12" customHeight="1" x14ac:dyDescent="0.2">
      <c r="B3" s="6"/>
      <c r="C3" s="7"/>
      <c r="D3" s="8"/>
      <c r="E3" s="9"/>
      <c r="F3" s="9"/>
      <c r="G3" s="9"/>
    </row>
    <row r="4" spans="1:11" ht="12.75" customHeight="1" x14ac:dyDescent="0.2">
      <c r="B4" s="1"/>
      <c r="C4" s="10"/>
      <c r="D4" s="127"/>
      <c r="E4" s="127"/>
      <c r="F4" s="127"/>
      <c r="G4" s="127"/>
    </row>
    <row r="5" spans="1:11" ht="12.75" customHeight="1" x14ac:dyDescent="0.2">
      <c r="B5" s="1"/>
      <c r="C5" s="10"/>
      <c r="D5" s="89"/>
      <c r="E5" s="89"/>
      <c r="F5" s="89"/>
      <c r="G5" s="89"/>
    </row>
    <row r="6" spans="1:11" s="11" customFormat="1" ht="27" customHeight="1" x14ac:dyDescent="0.2">
      <c r="B6" s="12" t="s">
        <v>0</v>
      </c>
      <c r="C6" s="13" t="s">
        <v>1</v>
      </c>
      <c r="D6" s="12" t="s">
        <v>2</v>
      </c>
      <c r="E6" s="14" t="s">
        <v>3</v>
      </c>
      <c r="F6" s="15" t="s">
        <v>4</v>
      </c>
      <c r="G6" s="16" t="s">
        <v>5</v>
      </c>
      <c r="I6" s="1"/>
      <c r="J6" s="1"/>
      <c r="K6" s="1"/>
    </row>
    <row r="7" spans="1:11" ht="12.75" customHeight="1" x14ac:dyDescent="0.2">
      <c r="B7" s="17"/>
      <c r="C7" s="18"/>
      <c r="D7" s="19"/>
      <c r="E7" s="20"/>
      <c r="F7" s="21"/>
      <c r="G7" s="21"/>
    </row>
    <row r="8" spans="1:11" ht="15" customHeight="1" x14ac:dyDescent="0.2">
      <c r="A8" s="24"/>
      <c r="B8" s="28" t="s">
        <v>8</v>
      </c>
      <c r="C8" s="48" t="s">
        <v>15</v>
      </c>
      <c r="D8" s="48"/>
      <c r="E8" s="48"/>
      <c r="F8" s="33"/>
      <c r="G8" s="33"/>
      <c r="H8" s="24"/>
    </row>
    <row r="9" spans="1:11" ht="15" customHeight="1" x14ac:dyDescent="0.2">
      <c r="A9" s="24"/>
      <c r="B9" s="22"/>
      <c r="C9" s="31"/>
      <c r="D9" s="32"/>
      <c r="E9" s="33"/>
      <c r="F9" s="33"/>
      <c r="G9" s="33"/>
      <c r="H9" s="24"/>
    </row>
    <row r="10" spans="1:11" ht="171" customHeight="1" x14ac:dyDescent="0.2">
      <c r="A10" s="24"/>
      <c r="B10" s="22">
        <v>1</v>
      </c>
      <c r="C10" s="31" t="s">
        <v>97</v>
      </c>
      <c r="D10" s="34"/>
      <c r="E10" s="59"/>
      <c r="F10" s="33"/>
      <c r="G10" s="33"/>
      <c r="H10" s="24"/>
    </row>
    <row r="11" spans="1:11" ht="15" customHeight="1" thickBot="1" x14ac:dyDescent="0.25">
      <c r="A11" s="24"/>
      <c r="B11" s="56"/>
      <c r="C11" s="57"/>
      <c r="D11" s="29" t="s">
        <v>6</v>
      </c>
      <c r="E11" s="58">
        <v>1</v>
      </c>
      <c r="F11" s="30">
        <v>0</v>
      </c>
      <c r="G11" s="30">
        <f t="shared" ref="G11" si="0">E11*F11</f>
        <v>0</v>
      </c>
      <c r="H11" s="24"/>
    </row>
    <row r="12" spans="1:11" ht="15" customHeight="1" x14ac:dyDescent="0.2">
      <c r="A12" s="24"/>
      <c r="B12" s="22"/>
      <c r="C12" s="31"/>
      <c r="D12" s="32"/>
      <c r="E12" s="33"/>
      <c r="F12" s="33"/>
      <c r="G12" s="33"/>
      <c r="H12" s="24"/>
    </row>
    <row r="13" spans="1:11" ht="240.75" customHeight="1" x14ac:dyDescent="0.2">
      <c r="A13" s="24"/>
      <c r="B13" s="22">
        <v>2</v>
      </c>
      <c r="C13" s="31" t="s">
        <v>100</v>
      </c>
      <c r="D13" s="34"/>
      <c r="E13" s="59"/>
      <c r="F13" s="33"/>
      <c r="G13" s="33"/>
      <c r="H13" s="24"/>
    </row>
    <row r="14" spans="1:11" ht="15" customHeight="1" thickBot="1" x14ac:dyDescent="0.25">
      <c r="A14" s="24"/>
      <c r="B14" s="56"/>
      <c r="C14" s="57"/>
      <c r="D14" s="29" t="s">
        <v>6</v>
      </c>
      <c r="E14" s="58">
        <v>1</v>
      </c>
      <c r="F14" s="30">
        <v>0</v>
      </c>
      <c r="G14" s="30">
        <f t="shared" ref="G14:G137" si="1">E14*F14</f>
        <v>0</v>
      </c>
      <c r="H14" s="24"/>
    </row>
    <row r="15" spans="1:11" ht="15" customHeight="1" x14ac:dyDescent="0.2">
      <c r="A15" s="24"/>
      <c r="B15" s="22"/>
      <c r="C15" s="31"/>
      <c r="D15" s="32"/>
      <c r="E15" s="59"/>
      <c r="F15" s="33"/>
      <c r="G15" s="33"/>
      <c r="H15" s="24"/>
    </row>
    <row r="16" spans="1:11" ht="75.75" customHeight="1" x14ac:dyDescent="0.2">
      <c r="A16" s="24"/>
      <c r="B16" s="22">
        <v>3</v>
      </c>
      <c r="C16" s="55" t="s">
        <v>101</v>
      </c>
      <c r="D16" s="34"/>
      <c r="E16" s="33"/>
      <c r="F16" s="33"/>
      <c r="G16" s="33"/>
      <c r="H16" s="24"/>
    </row>
    <row r="17" spans="1:8" ht="15" customHeight="1" thickBot="1" x14ac:dyDescent="0.25">
      <c r="A17" s="24"/>
      <c r="B17" s="56"/>
      <c r="C17" s="57"/>
      <c r="D17" s="29" t="s">
        <v>35</v>
      </c>
      <c r="E17" s="30">
        <v>32</v>
      </c>
      <c r="F17" s="30">
        <v>0</v>
      </c>
      <c r="G17" s="30">
        <f t="shared" ref="G17" si="2">E17*F17</f>
        <v>0</v>
      </c>
      <c r="H17" s="24"/>
    </row>
    <row r="18" spans="1:8" ht="15" customHeight="1" x14ac:dyDescent="0.2">
      <c r="A18" s="24"/>
      <c r="B18" s="22"/>
      <c r="C18" s="31"/>
      <c r="D18" s="32"/>
      <c r="E18" s="59"/>
      <c r="F18" s="33"/>
      <c r="G18" s="33"/>
      <c r="H18" s="24"/>
    </row>
    <row r="19" spans="1:8" ht="72" customHeight="1" x14ac:dyDescent="0.2">
      <c r="A19" s="24"/>
      <c r="B19" s="22">
        <v>4</v>
      </c>
      <c r="C19" s="55" t="s">
        <v>102</v>
      </c>
      <c r="D19" s="34"/>
      <c r="E19" s="33"/>
      <c r="F19" s="33"/>
      <c r="G19" s="33"/>
      <c r="H19" s="24"/>
    </row>
    <row r="20" spans="1:8" ht="15" customHeight="1" thickBot="1" x14ac:dyDescent="0.25">
      <c r="A20" s="24"/>
      <c r="B20" s="56"/>
      <c r="C20" s="57"/>
      <c r="D20" s="29" t="s">
        <v>6</v>
      </c>
      <c r="E20" s="30">
        <v>1</v>
      </c>
      <c r="F20" s="30">
        <v>0</v>
      </c>
      <c r="G20" s="30">
        <f t="shared" ref="G20" si="3">E20*F20</f>
        <v>0</v>
      </c>
      <c r="H20" s="24"/>
    </row>
    <row r="21" spans="1:8" ht="15" customHeight="1" x14ac:dyDescent="0.2">
      <c r="A21" s="24"/>
      <c r="B21" s="22"/>
      <c r="C21" s="31"/>
      <c r="D21" s="32"/>
      <c r="E21" s="59"/>
      <c r="F21" s="33"/>
      <c r="G21" s="33"/>
      <c r="H21" s="24"/>
    </row>
    <row r="22" spans="1:8" ht="87.75" customHeight="1" x14ac:dyDescent="0.2">
      <c r="A22" s="24"/>
      <c r="B22" s="90">
        <v>5</v>
      </c>
      <c r="C22" s="91" t="s">
        <v>160</v>
      </c>
      <c r="D22" s="92"/>
      <c r="E22" s="93"/>
      <c r="F22" s="93"/>
      <c r="G22" s="93"/>
      <c r="H22" s="24"/>
    </row>
    <row r="23" spans="1:8" ht="14.25" customHeight="1" thickBot="1" x14ac:dyDescent="0.25">
      <c r="A23" s="24"/>
      <c r="B23" s="94"/>
      <c r="C23" s="95"/>
      <c r="D23" s="96" t="s">
        <v>6</v>
      </c>
      <c r="E23" s="97">
        <v>1</v>
      </c>
      <c r="F23" s="97">
        <v>0</v>
      </c>
      <c r="G23" s="97">
        <f t="shared" si="1"/>
        <v>0</v>
      </c>
      <c r="H23" s="24"/>
    </row>
    <row r="24" spans="1:8" ht="15" customHeight="1" x14ac:dyDescent="0.2">
      <c r="A24" s="24"/>
      <c r="B24" s="90"/>
      <c r="C24" s="98"/>
      <c r="D24" s="99"/>
      <c r="E24" s="93"/>
      <c r="F24" s="93"/>
      <c r="G24" s="93"/>
      <c r="H24" s="24"/>
    </row>
    <row r="25" spans="1:8" ht="87.75" customHeight="1" x14ac:dyDescent="0.2">
      <c r="A25" s="24"/>
      <c r="B25" s="22">
        <v>6</v>
      </c>
      <c r="C25" s="31" t="s">
        <v>49</v>
      </c>
      <c r="D25" s="34"/>
      <c r="E25" s="33"/>
      <c r="F25" s="33"/>
      <c r="G25" s="33"/>
      <c r="H25" s="24"/>
    </row>
    <row r="26" spans="1:8" ht="15" customHeight="1" thickBot="1" x14ac:dyDescent="0.25">
      <c r="A26" s="24"/>
      <c r="B26" s="56"/>
      <c r="C26" s="57"/>
      <c r="D26" s="29" t="s">
        <v>6</v>
      </c>
      <c r="E26" s="30">
        <v>107</v>
      </c>
      <c r="F26" s="30">
        <v>0</v>
      </c>
      <c r="G26" s="30">
        <f t="shared" si="1"/>
        <v>0</v>
      </c>
      <c r="H26" s="24"/>
    </row>
    <row r="27" spans="1:8" ht="15" customHeight="1" x14ac:dyDescent="0.2">
      <c r="A27" s="24"/>
      <c r="B27" s="22"/>
      <c r="C27" s="31"/>
      <c r="D27" s="32"/>
      <c r="E27" s="33"/>
      <c r="F27" s="33"/>
      <c r="G27" s="33"/>
      <c r="H27" s="24"/>
    </row>
    <row r="28" spans="1:8" ht="83.25" customHeight="1" x14ac:dyDescent="0.2">
      <c r="A28" s="24"/>
      <c r="B28" s="22">
        <v>7</v>
      </c>
      <c r="C28" s="31" t="s">
        <v>54</v>
      </c>
      <c r="D28" s="34"/>
      <c r="E28" s="33"/>
      <c r="F28" s="33"/>
      <c r="G28" s="33"/>
      <c r="H28" s="24"/>
    </row>
    <row r="29" spans="1:8" ht="15" customHeight="1" thickBot="1" x14ac:dyDescent="0.25">
      <c r="A29" s="24"/>
      <c r="B29" s="56"/>
      <c r="C29" s="57"/>
      <c r="D29" s="29" t="s">
        <v>6</v>
      </c>
      <c r="E29" s="30">
        <v>7</v>
      </c>
      <c r="F29" s="30">
        <v>0</v>
      </c>
      <c r="G29" s="30">
        <f t="shared" ref="G29" si="4">E29*F29</f>
        <v>0</v>
      </c>
      <c r="H29" s="24"/>
    </row>
    <row r="30" spans="1:8" ht="15" customHeight="1" x14ac:dyDescent="0.2">
      <c r="A30" s="24"/>
      <c r="B30" s="22"/>
      <c r="C30" s="31"/>
      <c r="D30" s="32"/>
      <c r="E30" s="33"/>
      <c r="F30" s="33"/>
      <c r="G30" s="33"/>
      <c r="H30" s="24"/>
    </row>
    <row r="31" spans="1:8" ht="74.25" customHeight="1" x14ac:dyDescent="0.2">
      <c r="A31" s="24"/>
      <c r="B31" s="22">
        <v>8</v>
      </c>
      <c r="C31" s="31" t="s">
        <v>50</v>
      </c>
      <c r="D31" s="34"/>
      <c r="E31" s="33"/>
      <c r="F31" s="33"/>
      <c r="G31" s="33"/>
      <c r="H31" s="24"/>
    </row>
    <row r="32" spans="1:8" ht="15" customHeight="1" thickBot="1" x14ac:dyDescent="0.25">
      <c r="A32" s="24"/>
      <c r="B32" s="56"/>
      <c r="C32" s="57"/>
      <c r="D32" s="29" t="s">
        <v>6</v>
      </c>
      <c r="E32" s="30">
        <v>108</v>
      </c>
      <c r="F32" s="30">
        <v>0</v>
      </c>
      <c r="G32" s="30">
        <f t="shared" ref="G32" si="5">E32*F32</f>
        <v>0</v>
      </c>
      <c r="H32" s="24"/>
    </row>
    <row r="33" spans="1:8" ht="15" customHeight="1" x14ac:dyDescent="0.2">
      <c r="A33" s="24"/>
      <c r="B33" s="22"/>
      <c r="C33" s="31"/>
      <c r="D33" s="32"/>
      <c r="E33" s="33"/>
      <c r="F33" s="33"/>
      <c r="G33" s="33"/>
      <c r="H33" s="24"/>
    </row>
    <row r="34" spans="1:8" ht="74.25" customHeight="1" x14ac:dyDescent="0.2">
      <c r="A34" s="24"/>
      <c r="B34" s="22">
        <v>9</v>
      </c>
      <c r="C34" s="31" t="s">
        <v>55</v>
      </c>
      <c r="D34" s="34"/>
      <c r="E34" s="33"/>
      <c r="F34" s="33"/>
      <c r="G34" s="33"/>
      <c r="H34" s="24"/>
    </row>
    <row r="35" spans="1:8" ht="15" customHeight="1" thickBot="1" x14ac:dyDescent="0.25">
      <c r="A35" s="24"/>
      <c r="B35" s="56"/>
      <c r="C35" s="57"/>
      <c r="D35" s="29" t="s">
        <v>6</v>
      </c>
      <c r="E35" s="30">
        <v>4</v>
      </c>
      <c r="F35" s="30">
        <v>0</v>
      </c>
      <c r="G35" s="30">
        <f t="shared" ref="G35" si="6">E35*F35</f>
        <v>0</v>
      </c>
      <c r="H35" s="24"/>
    </row>
    <row r="36" spans="1:8" ht="15" customHeight="1" x14ac:dyDescent="0.2">
      <c r="A36" s="24"/>
      <c r="B36" s="22"/>
      <c r="C36" s="31"/>
      <c r="D36" s="32"/>
      <c r="E36" s="33"/>
      <c r="F36" s="33"/>
      <c r="G36" s="33"/>
      <c r="H36" s="24"/>
    </row>
    <row r="37" spans="1:8" ht="75" customHeight="1" x14ac:dyDescent="0.2">
      <c r="A37" s="24"/>
      <c r="B37" s="22">
        <v>10</v>
      </c>
      <c r="C37" s="55" t="s">
        <v>51</v>
      </c>
      <c r="D37" s="34"/>
      <c r="E37" s="33"/>
      <c r="F37" s="33"/>
      <c r="G37" s="33"/>
      <c r="H37" s="24"/>
    </row>
    <row r="38" spans="1:8" ht="15" customHeight="1" thickBot="1" x14ac:dyDescent="0.25">
      <c r="A38" s="24"/>
      <c r="B38" s="56"/>
      <c r="C38" s="57"/>
      <c r="D38" s="29" t="s">
        <v>6</v>
      </c>
      <c r="E38" s="30">
        <v>127</v>
      </c>
      <c r="F38" s="30">
        <v>0</v>
      </c>
      <c r="G38" s="30">
        <f t="shared" si="1"/>
        <v>0</v>
      </c>
      <c r="H38" s="24"/>
    </row>
    <row r="39" spans="1:8" ht="15" customHeight="1" x14ac:dyDescent="0.2">
      <c r="A39" s="24"/>
      <c r="B39" s="22"/>
      <c r="C39" s="31"/>
      <c r="D39" s="32"/>
      <c r="E39" s="33"/>
      <c r="F39" s="33"/>
      <c r="G39" s="33"/>
      <c r="H39" s="24"/>
    </row>
    <row r="40" spans="1:8" ht="73.5" customHeight="1" x14ac:dyDescent="0.2">
      <c r="A40" s="24"/>
      <c r="B40" s="22">
        <v>11</v>
      </c>
      <c r="C40" s="31" t="s">
        <v>103</v>
      </c>
      <c r="D40" s="34"/>
      <c r="E40" s="33"/>
      <c r="F40" s="33"/>
      <c r="G40" s="33"/>
      <c r="H40" s="24"/>
    </row>
    <row r="41" spans="1:8" ht="15" customHeight="1" thickBot="1" x14ac:dyDescent="0.25">
      <c r="A41" s="24"/>
      <c r="B41" s="56"/>
      <c r="C41" s="57"/>
      <c r="D41" s="29" t="s">
        <v>6</v>
      </c>
      <c r="E41" s="30">
        <v>1</v>
      </c>
      <c r="F41" s="30">
        <v>0</v>
      </c>
      <c r="G41" s="30">
        <f t="shared" si="1"/>
        <v>0</v>
      </c>
      <c r="H41" s="24"/>
    </row>
    <row r="42" spans="1:8" ht="15" customHeight="1" x14ac:dyDescent="0.2">
      <c r="A42" s="24"/>
      <c r="B42" s="22"/>
      <c r="C42" s="31"/>
      <c r="D42" s="32"/>
      <c r="E42" s="33"/>
      <c r="F42" s="33"/>
      <c r="G42" s="33"/>
      <c r="H42" s="24"/>
    </row>
    <row r="43" spans="1:8" ht="71.25" customHeight="1" x14ac:dyDescent="0.2">
      <c r="A43" s="24"/>
      <c r="B43" s="22">
        <v>12</v>
      </c>
      <c r="C43" s="31" t="s">
        <v>104</v>
      </c>
      <c r="D43" s="34"/>
      <c r="E43" s="33"/>
      <c r="F43" s="33"/>
      <c r="G43" s="33"/>
      <c r="H43" s="24"/>
    </row>
    <row r="44" spans="1:8" ht="15" customHeight="1" thickBot="1" x14ac:dyDescent="0.25">
      <c r="A44" s="24"/>
      <c r="B44" s="56"/>
      <c r="C44" s="57"/>
      <c r="D44" s="29" t="s">
        <v>6</v>
      </c>
      <c r="E44" s="30">
        <v>1</v>
      </c>
      <c r="F44" s="30">
        <v>0</v>
      </c>
      <c r="G44" s="30">
        <f t="shared" si="1"/>
        <v>0</v>
      </c>
      <c r="H44" s="24"/>
    </row>
    <row r="45" spans="1:8" ht="15" customHeight="1" x14ac:dyDescent="0.2">
      <c r="A45" s="24"/>
      <c r="B45" s="22"/>
      <c r="C45" s="31"/>
      <c r="D45" s="32"/>
      <c r="E45" s="33"/>
      <c r="F45" s="33"/>
      <c r="G45" s="33"/>
      <c r="H45" s="24"/>
    </row>
    <row r="46" spans="1:8" ht="74.25" customHeight="1" x14ac:dyDescent="0.2">
      <c r="A46" s="24"/>
      <c r="B46" s="22">
        <v>13</v>
      </c>
      <c r="C46" s="31" t="s">
        <v>105</v>
      </c>
      <c r="D46" s="34"/>
      <c r="E46" s="33"/>
      <c r="F46" s="33"/>
      <c r="G46" s="33"/>
      <c r="H46" s="24"/>
    </row>
    <row r="47" spans="1:8" ht="15" customHeight="1" thickBot="1" x14ac:dyDescent="0.25">
      <c r="A47" s="24"/>
      <c r="B47" s="56"/>
      <c r="C47" s="57"/>
      <c r="D47" s="29" t="s">
        <v>6</v>
      </c>
      <c r="E47" s="30">
        <v>1</v>
      </c>
      <c r="F47" s="30">
        <v>0</v>
      </c>
      <c r="G47" s="30">
        <f t="shared" ref="G47" si="7">E47*F47</f>
        <v>0</v>
      </c>
      <c r="H47" s="24"/>
    </row>
    <row r="48" spans="1:8" ht="15" customHeight="1" x14ac:dyDescent="0.2">
      <c r="A48" s="24"/>
      <c r="B48" s="22"/>
      <c r="C48" s="31"/>
      <c r="D48" s="32"/>
      <c r="E48" s="33"/>
      <c r="F48" s="33"/>
      <c r="G48" s="33"/>
      <c r="H48" s="24"/>
    </row>
    <row r="49" spans="1:8" ht="71.25" customHeight="1" x14ac:dyDescent="0.2">
      <c r="A49" s="24"/>
      <c r="B49" s="22">
        <v>14</v>
      </c>
      <c r="C49" s="31" t="s">
        <v>106</v>
      </c>
      <c r="D49" s="34"/>
      <c r="E49" s="33"/>
      <c r="F49" s="33"/>
      <c r="G49" s="33"/>
      <c r="H49" s="24"/>
    </row>
    <row r="50" spans="1:8" ht="15" customHeight="1" thickBot="1" x14ac:dyDescent="0.25">
      <c r="A50" s="24"/>
      <c r="B50" s="56"/>
      <c r="C50" s="57"/>
      <c r="D50" s="29" t="s">
        <v>6</v>
      </c>
      <c r="E50" s="30">
        <v>1</v>
      </c>
      <c r="F50" s="30">
        <v>0</v>
      </c>
      <c r="G50" s="30">
        <f t="shared" ref="G50" si="8">E50*F50</f>
        <v>0</v>
      </c>
      <c r="H50" s="24"/>
    </row>
    <row r="51" spans="1:8" ht="15" customHeight="1" x14ac:dyDescent="0.2">
      <c r="A51" s="24"/>
      <c r="B51" s="22"/>
      <c r="C51" s="31"/>
      <c r="D51" s="32"/>
      <c r="E51" s="33"/>
      <c r="F51" s="33"/>
      <c r="G51" s="33"/>
      <c r="H51" s="24"/>
    </row>
    <row r="52" spans="1:8" ht="69.75" customHeight="1" x14ac:dyDescent="0.2">
      <c r="A52" s="24"/>
      <c r="B52" s="22">
        <v>15</v>
      </c>
      <c r="C52" s="31" t="s">
        <v>107</v>
      </c>
      <c r="D52" s="34"/>
      <c r="E52" s="33"/>
      <c r="F52" s="33"/>
      <c r="G52" s="33"/>
      <c r="H52" s="24"/>
    </row>
    <row r="53" spans="1:8" ht="15" customHeight="1" thickBot="1" x14ac:dyDescent="0.25">
      <c r="A53" s="24"/>
      <c r="B53" s="56"/>
      <c r="C53" s="57"/>
      <c r="D53" s="29" t="s">
        <v>6</v>
      </c>
      <c r="E53" s="30">
        <v>1</v>
      </c>
      <c r="F53" s="30">
        <v>0</v>
      </c>
      <c r="G53" s="30">
        <f t="shared" ref="G53" si="9">E53*F53</f>
        <v>0</v>
      </c>
      <c r="H53" s="24"/>
    </row>
    <row r="54" spans="1:8" ht="15" customHeight="1" x14ac:dyDescent="0.2">
      <c r="A54" s="24"/>
      <c r="B54" s="22"/>
      <c r="C54" s="31"/>
      <c r="D54" s="32"/>
      <c r="E54" s="33"/>
      <c r="F54" s="33"/>
      <c r="G54" s="33"/>
      <c r="H54" s="24"/>
    </row>
    <row r="55" spans="1:8" ht="71.25" customHeight="1" x14ac:dyDescent="0.2">
      <c r="A55" s="24"/>
      <c r="B55" s="22">
        <v>16</v>
      </c>
      <c r="C55" s="31" t="s">
        <v>108</v>
      </c>
      <c r="D55" s="34"/>
      <c r="E55" s="33"/>
      <c r="F55" s="33"/>
      <c r="G55" s="33"/>
      <c r="H55" s="24"/>
    </row>
    <row r="56" spans="1:8" ht="15" customHeight="1" thickBot="1" x14ac:dyDescent="0.25">
      <c r="A56" s="24"/>
      <c r="B56" s="56"/>
      <c r="C56" s="57"/>
      <c r="D56" s="29" t="s">
        <v>6</v>
      </c>
      <c r="E56" s="30">
        <v>1</v>
      </c>
      <c r="F56" s="30">
        <v>0</v>
      </c>
      <c r="G56" s="30">
        <f t="shared" ref="G56" si="10">E56*F56</f>
        <v>0</v>
      </c>
      <c r="H56" s="24"/>
    </row>
    <row r="57" spans="1:8" ht="15" customHeight="1" x14ac:dyDescent="0.2">
      <c r="A57" s="24"/>
      <c r="B57" s="22"/>
      <c r="C57" s="31"/>
      <c r="D57" s="32"/>
      <c r="E57" s="33"/>
      <c r="F57" s="33"/>
      <c r="G57" s="33"/>
      <c r="H57" s="24"/>
    </row>
    <row r="58" spans="1:8" ht="75" customHeight="1" x14ac:dyDescent="0.2">
      <c r="A58" s="24"/>
      <c r="B58" s="22">
        <v>17</v>
      </c>
      <c r="C58" s="31" t="s">
        <v>109</v>
      </c>
      <c r="D58" s="34"/>
      <c r="E58" s="33"/>
      <c r="F58" s="33"/>
      <c r="G58" s="33"/>
      <c r="H58" s="24"/>
    </row>
    <row r="59" spans="1:8" ht="15" customHeight="1" thickBot="1" x14ac:dyDescent="0.25">
      <c r="A59" s="24"/>
      <c r="B59" s="56"/>
      <c r="C59" s="57"/>
      <c r="D59" s="29" t="s">
        <v>6</v>
      </c>
      <c r="E59" s="30">
        <v>1</v>
      </c>
      <c r="F59" s="30">
        <v>0</v>
      </c>
      <c r="G59" s="30">
        <f t="shared" ref="G59" si="11">E59*F59</f>
        <v>0</v>
      </c>
      <c r="H59" s="24"/>
    </row>
    <row r="60" spans="1:8" ht="15" customHeight="1" x14ac:dyDescent="0.2">
      <c r="A60" s="24"/>
      <c r="B60" s="22"/>
      <c r="C60" s="31"/>
      <c r="D60" s="32"/>
      <c r="E60" s="33"/>
      <c r="F60" s="33"/>
      <c r="G60" s="33"/>
      <c r="H60" s="24"/>
    </row>
    <row r="61" spans="1:8" ht="76.5" customHeight="1" x14ac:dyDescent="0.2">
      <c r="A61" s="24"/>
      <c r="B61" s="22">
        <v>18</v>
      </c>
      <c r="C61" s="31" t="s">
        <v>110</v>
      </c>
      <c r="D61" s="34"/>
      <c r="E61" s="33"/>
      <c r="F61" s="33"/>
      <c r="G61" s="33"/>
      <c r="H61" s="24"/>
    </row>
    <row r="62" spans="1:8" ht="15" customHeight="1" thickBot="1" x14ac:dyDescent="0.25">
      <c r="A62" s="24"/>
      <c r="B62" s="56"/>
      <c r="C62" s="57"/>
      <c r="D62" s="29" t="s">
        <v>6</v>
      </c>
      <c r="E62" s="30">
        <v>2</v>
      </c>
      <c r="F62" s="30">
        <v>0</v>
      </c>
      <c r="G62" s="30">
        <f>E62*F62</f>
        <v>0</v>
      </c>
      <c r="H62" s="24"/>
    </row>
    <row r="63" spans="1:8" ht="15" customHeight="1" x14ac:dyDescent="0.2">
      <c r="A63" s="24"/>
      <c r="B63" s="22"/>
      <c r="C63" s="31"/>
      <c r="D63" s="32"/>
      <c r="E63" s="33"/>
      <c r="F63" s="33"/>
      <c r="G63" s="33"/>
      <c r="H63" s="24"/>
    </row>
    <row r="64" spans="1:8" ht="65.25" customHeight="1" x14ac:dyDescent="0.2">
      <c r="A64" s="24"/>
      <c r="B64" s="22">
        <v>19</v>
      </c>
      <c r="C64" s="31" t="s">
        <v>52</v>
      </c>
      <c r="D64" s="34"/>
      <c r="E64" s="33"/>
      <c r="F64" s="33"/>
      <c r="G64" s="33"/>
      <c r="H64" s="24"/>
    </row>
    <row r="65" spans="1:8" ht="15" customHeight="1" thickBot="1" x14ac:dyDescent="0.25">
      <c r="A65" s="24"/>
      <c r="B65" s="56"/>
      <c r="C65" s="57"/>
      <c r="D65" s="29" t="s">
        <v>6</v>
      </c>
      <c r="E65" s="30">
        <v>5</v>
      </c>
      <c r="F65" s="30">
        <v>0</v>
      </c>
      <c r="G65" s="30">
        <f t="shared" ref="G65" si="12">E65*F65</f>
        <v>0</v>
      </c>
      <c r="H65" s="24"/>
    </row>
    <row r="66" spans="1:8" ht="15" customHeight="1" x14ac:dyDescent="0.2">
      <c r="A66" s="24"/>
      <c r="B66" s="22"/>
      <c r="C66" s="31"/>
      <c r="D66" s="32"/>
      <c r="E66" s="33"/>
      <c r="F66" s="33"/>
      <c r="G66" s="33"/>
      <c r="H66" s="24"/>
    </row>
    <row r="67" spans="1:8" ht="72.75" customHeight="1" x14ac:dyDescent="0.2">
      <c r="A67" s="24"/>
      <c r="B67" s="22">
        <v>20</v>
      </c>
      <c r="C67" s="31" t="s">
        <v>112</v>
      </c>
      <c r="D67" s="34"/>
      <c r="E67" s="33"/>
      <c r="F67" s="33"/>
      <c r="G67" s="33"/>
      <c r="H67" s="24"/>
    </row>
    <row r="68" spans="1:8" ht="15" customHeight="1" thickBot="1" x14ac:dyDescent="0.25">
      <c r="A68" s="24"/>
      <c r="B68" s="56"/>
      <c r="C68" s="57"/>
      <c r="D68" s="29" t="s">
        <v>6</v>
      </c>
      <c r="E68" s="30">
        <v>5</v>
      </c>
      <c r="F68" s="30">
        <v>0</v>
      </c>
      <c r="G68" s="30">
        <f t="shared" ref="G68" si="13">E68*F68</f>
        <v>0</v>
      </c>
      <c r="H68" s="24"/>
    </row>
    <row r="69" spans="1:8" ht="15" customHeight="1" x14ac:dyDescent="0.2">
      <c r="A69" s="24"/>
      <c r="B69" s="22"/>
      <c r="C69" s="31"/>
      <c r="D69" s="32"/>
      <c r="E69" s="33"/>
      <c r="F69" s="33"/>
      <c r="G69" s="33"/>
      <c r="H69" s="24"/>
    </row>
    <row r="70" spans="1:8" ht="75" customHeight="1" x14ac:dyDescent="0.2">
      <c r="A70" s="24"/>
      <c r="B70" s="22">
        <v>21</v>
      </c>
      <c r="C70" s="31" t="s">
        <v>111</v>
      </c>
      <c r="D70" s="34"/>
      <c r="E70" s="33"/>
      <c r="F70" s="33"/>
      <c r="G70" s="33"/>
      <c r="H70" s="24"/>
    </row>
    <row r="71" spans="1:8" ht="15" customHeight="1" thickBot="1" x14ac:dyDescent="0.25">
      <c r="A71" s="24"/>
      <c r="B71" s="56"/>
      <c r="C71" s="57"/>
      <c r="D71" s="29" t="s">
        <v>6</v>
      </c>
      <c r="E71" s="30">
        <v>5</v>
      </c>
      <c r="F71" s="30">
        <v>0</v>
      </c>
      <c r="G71" s="30">
        <f t="shared" ref="G71" si="14">E71*F71</f>
        <v>0</v>
      </c>
      <c r="H71" s="24"/>
    </row>
    <row r="72" spans="1:8" ht="15" customHeight="1" x14ac:dyDescent="0.2">
      <c r="A72" s="24"/>
      <c r="B72" s="100"/>
      <c r="C72" s="101"/>
      <c r="D72" s="102"/>
      <c r="E72" s="103"/>
      <c r="F72" s="103"/>
      <c r="G72" s="103"/>
      <c r="H72" s="24"/>
    </row>
    <row r="73" spans="1:8" ht="72" customHeight="1" x14ac:dyDescent="0.2">
      <c r="A73" s="24"/>
      <c r="B73" s="22">
        <v>22</v>
      </c>
      <c r="C73" s="31" t="s">
        <v>113</v>
      </c>
      <c r="D73" s="34"/>
      <c r="E73" s="33"/>
      <c r="F73" s="33"/>
      <c r="G73" s="33"/>
      <c r="H73" s="24"/>
    </row>
    <row r="74" spans="1:8" ht="15" customHeight="1" thickBot="1" x14ac:dyDescent="0.25">
      <c r="A74" s="24"/>
      <c r="B74" s="56"/>
      <c r="C74" s="57"/>
      <c r="D74" s="29" t="s">
        <v>6</v>
      </c>
      <c r="E74" s="30">
        <v>1</v>
      </c>
      <c r="F74" s="30">
        <v>0</v>
      </c>
      <c r="G74" s="30">
        <f t="shared" ref="G74" si="15">E74*F74</f>
        <v>0</v>
      </c>
      <c r="H74" s="24"/>
    </row>
    <row r="75" spans="1:8" ht="15" customHeight="1" x14ac:dyDescent="0.2">
      <c r="A75" s="24"/>
      <c r="B75" s="100"/>
      <c r="C75" s="101"/>
      <c r="D75" s="102"/>
      <c r="E75" s="103"/>
      <c r="F75" s="103"/>
      <c r="G75" s="103"/>
      <c r="H75" s="24"/>
    </row>
    <row r="76" spans="1:8" ht="75" customHeight="1" x14ac:dyDescent="0.2">
      <c r="A76" s="24"/>
      <c r="B76" s="22">
        <v>23</v>
      </c>
      <c r="C76" s="31" t="s">
        <v>114</v>
      </c>
      <c r="D76" s="34"/>
      <c r="E76" s="33"/>
      <c r="F76" s="33"/>
      <c r="G76" s="33"/>
      <c r="H76" s="24"/>
    </row>
    <row r="77" spans="1:8" ht="15" customHeight="1" thickBot="1" x14ac:dyDescent="0.25">
      <c r="A77" s="24"/>
      <c r="B77" s="56"/>
      <c r="C77" s="57"/>
      <c r="D77" s="29" t="s">
        <v>6</v>
      </c>
      <c r="E77" s="30">
        <v>14</v>
      </c>
      <c r="F77" s="30">
        <v>0</v>
      </c>
      <c r="G77" s="30">
        <f t="shared" ref="G77" si="16">E77*F77</f>
        <v>0</v>
      </c>
      <c r="H77" s="24"/>
    </row>
    <row r="78" spans="1:8" ht="15" customHeight="1" x14ac:dyDescent="0.2">
      <c r="A78" s="24"/>
      <c r="B78" s="100"/>
      <c r="C78" s="101"/>
      <c r="D78" s="102"/>
      <c r="E78" s="103"/>
      <c r="F78" s="103"/>
      <c r="G78" s="103"/>
      <c r="H78" s="24"/>
    </row>
    <row r="79" spans="1:8" ht="84" customHeight="1" x14ac:dyDescent="0.2">
      <c r="A79" s="24"/>
      <c r="B79" s="22">
        <v>24</v>
      </c>
      <c r="C79" s="31" t="s">
        <v>161</v>
      </c>
      <c r="D79" s="34"/>
      <c r="E79" s="33"/>
      <c r="F79" s="33"/>
      <c r="G79" s="33"/>
      <c r="H79" s="24"/>
    </row>
    <row r="80" spans="1:8" ht="15" customHeight="1" thickBot="1" x14ac:dyDescent="0.25">
      <c r="A80" s="24"/>
      <c r="B80" s="56"/>
      <c r="C80" s="57"/>
      <c r="D80" s="29" t="s">
        <v>6</v>
      </c>
      <c r="E80" s="30">
        <v>1</v>
      </c>
      <c r="F80" s="30">
        <v>0</v>
      </c>
      <c r="G80" s="30">
        <f t="shared" ref="G80" si="17">E80*F80</f>
        <v>0</v>
      </c>
      <c r="H80" s="24"/>
    </row>
    <row r="81" spans="1:8" ht="15" customHeight="1" x14ac:dyDescent="0.2">
      <c r="A81" s="24"/>
      <c r="B81" s="100"/>
      <c r="C81" s="101"/>
      <c r="D81" s="102"/>
      <c r="E81" s="103"/>
      <c r="F81" s="103"/>
      <c r="G81" s="103"/>
      <c r="H81" s="24"/>
    </row>
    <row r="82" spans="1:8" ht="78.75" customHeight="1" x14ac:dyDescent="0.2">
      <c r="A82" s="24"/>
      <c r="B82" s="22">
        <v>25</v>
      </c>
      <c r="C82" s="31" t="s">
        <v>162</v>
      </c>
      <c r="D82" s="34"/>
      <c r="E82" s="33"/>
      <c r="F82" s="33"/>
      <c r="G82" s="33"/>
      <c r="H82" s="24"/>
    </row>
    <row r="83" spans="1:8" ht="15" customHeight="1" thickBot="1" x14ac:dyDescent="0.25">
      <c r="A83" s="24"/>
      <c r="B83" s="56"/>
      <c r="C83" s="57"/>
      <c r="D83" s="29" t="s">
        <v>6</v>
      </c>
      <c r="E83" s="30">
        <v>10</v>
      </c>
      <c r="F83" s="30">
        <v>0</v>
      </c>
      <c r="G83" s="30">
        <f t="shared" ref="G83" si="18">E83*F83</f>
        <v>0</v>
      </c>
      <c r="H83" s="24"/>
    </row>
    <row r="84" spans="1:8" ht="15" customHeight="1" x14ac:dyDescent="0.2">
      <c r="A84" s="24"/>
      <c r="B84" s="22"/>
      <c r="C84" s="31"/>
      <c r="D84" s="32"/>
      <c r="E84" s="33"/>
      <c r="F84" s="33"/>
      <c r="G84" s="33"/>
      <c r="H84" s="24"/>
    </row>
    <row r="85" spans="1:8" ht="78" customHeight="1" x14ac:dyDescent="0.2">
      <c r="A85" s="24"/>
      <c r="B85" s="22">
        <v>26</v>
      </c>
      <c r="C85" s="31" t="s">
        <v>115</v>
      </c>
      <c r="D85" s="34"/>
      <c r="E85" s="33"/>
      <c r="F85" s="33"/>
      <c r="G85" s="33"/>
      <c r="H85" s="24"/>
    </row>
    <row r="86" spans="1:8" ht="15" customHeight="1" thickBot="1" x14ac:dyDescent="0.25">
      <c r="A86" s="24"/>
      <c r="B86" s="56"/>
      <c r="C86" s="57"/>
      <c r="D86" s="29" t="s">
        <v>6</v>
      </c>
      <c r="E86" s="30">
        <v>8</v>
      </c>
      <c r="F86" s="30">
        <v>0</v>
      </c>
      <c r="G86" s="30">
        <f>E86*F86</f>
        <v>0</v>
      </c>
      <c r="H86" s="24"/>
    </row>
    <row r="87" spans="1:8" ht="15" customHeight="1" x14ac:dyDescent="0.2">
      <c r="A87" s="24"/>
      <c r="B87" s="22"/>
      <c r="C87" s="31"/>
      <c r="D87" s="32"/>
      <c r="E87" s="33"/>
      <c r="F87" s="33"/>
      <c r="G87" s="33"/>
      <c r="H87" s="24"/>
    </row>
    <row r="88" spans="1:8" ht="75" customHeight="1" x14ac:dyDescent="0.2">
      <c r="A88" s="24"/>
      <c r="B88" s="22">
        <v>27</v>
      </c>
      <c r="C88" s="31" t="s">
        <v>116</v>
      </c>
      <c r="D88" s="34"/>
      <c r="E88" s="33"/>
      <c r="F88" s="33"/>
      <c r="G88" s="33"/>
      <c r="H88" s="24"/>
    </row>
    <row r="89" spans="1:8" ht="15" customHeight="1" thickBot="1" x14ac:dyDescent="0.25">
      <c r="A89" s="24"/>
      <c r="B89" s="56"/>
      <c r="C89" s="57"/>
      <c r="D89" s="29" t="s">
        <v>6</v>
      </c>
      <c r="E89" s="30">
        <v>14</v>
      </c>
      <c r="F89" s="30">
        <v>0</v>
      </c>
      <c r="G89" s="30">
        <f>E89*F89</f>
        <v>0</v>
      </c>
      <c r="H89" s="24"/>
    </row>
    <row r="90" spans="1:8" ht="15" customHeight="1" x14ac:dyDescent="0.2">
      <c r="A90" s="24"/>
      <c r="B90" s="22"/>
      <c r="C90" s="31"/>
      <c r="D90" s="32"/>
      <c r="E90" s="33"/>
      <c r="F90" s="33"/>
      <c r="G90" s="33"/>
      <c r="H90" s="24"/>
    </row>
    <row r="91" spans="1:8" ht="83.25" customHeight="1" x14ac:dyDescent="0.2">
      <c r="A91" s="24"/>
      <c r="B91" s="22">
        <v>28</v>
      </c>
      <c r="C91" s="31" t="s">
        <v>117</v>
      </c>
      <c r="D91" s="32"/>
      <c r="E91" s="33"/>
      <c r="F91" s="33"/>
      <c r="G91" s="33"/>
      <c r="H91" s="24"/>
    </row>
    <row r="92" spans="1:8" ht="15" customHeight="1" thickBot="1" x14ac:dyDescent="0.25">
      <c r="A92" s="24"/>
      <c r="B92" s="56"/>
      <c r="C92" s="57"/>
      <c r="D92" s="29" t="s">
        <v>6</v>
      </c>
      <c r="E92" s="30">
        <v>14</v>
      </c>
      <c r="F92" s="30">
        <v>0</v>
      </c>
      <c r="G92" s="30">
        <f>E92*F92</f>
        <v>0</v>
      </c>
      <c r="H92" s="24"/>
    </row>
    <row r="93" spans="1:8" ht="15" customHeight="1" x14ac:dyDescent="0.2">
      <c r="A93" s="24"/>
      <c r="B93" s="22"/>
      <c r="C93" s="31"/>
      <c r="D93" s="32"/>
      <c r="E93" s="33"/>
      <c r="F93" s="33"/>
      <c r="G93" s="33"/>
      <c r="H93" s="24"/>
    </row>
    <row r="94" spans="1:8" ht="63" customHeight="1" x14ac:dyDescent="0.2">
      <c r="A94" s="24"/>
      <c r="B94" s="22">
        <v>29</v>
      </c>
      <c r="C94" s="31" t="s">
        <v>53</v>
      </c>
      <c r="D94" s="32"/>
      <c r="E94" s="33"/>
      <c r="F94" s="33"/>
      <c r="G94" s="33"/>
      <c r="H94" s="24"/>
    </row>
    <row r="95" spans="1:8" ht="15" customHeight="1" thickBot="1" x14ac:dyDescent="0.25">
      <c r="A95" s="24"/>
      <c r="B95" s="56"/>
      <c r="C95" s="57"/>
      <c r="D95" s="29" t="s">
        <v>6</v>
      </c>
      <c r="E95" s="30">
        <v>1</v>
      </c>
      <c r="F95" s="30">
        <v>0</v>
      </c>
      <c r="G95" s="30">
        <f>E95*F95</f>
        <v>0</v>
      </c>
      <c r="H95" s="24"/>
    </row>
    <row r="96" spans="1:8" ht="15" customHeight="1" x14ac:dyDescent="0.2">
      <c r="A96" s="24"/>
      <c r="B96" s="22"/>
      <c r="C96" s="31"/>
      <c r="D96" s="32"/>
      <c r="E96" s="33"/>
      <c r="F96" s="33"/>
      <c r="G96" s="33"/>
      <c r="H96" s="24"/>
    </row>
    <row r="97" spans="1:8" ht="42" customHeight="1" x14ac:dyDescent="0.2">
      <c r="A97" s="24"/>
      <c r="B97" s="22">
        <v>30</v>
      </c>
      <c r="C97" s="31" t="s">
        <v>56</v>
      </c>
      <c r="D97" s="32"/>
      <c r="E97" s="33"/>
      <c r="F97" s="33"/>
      <c r="G97" s="33"/>
      <c r="H97" s="24"/>
    </row>
    <row r="98" spans="1:8" ht="15" customHeight="1" thickBot="1" x14ac:dyDescent="0.25">
      <c r="A98" s="24"/>
      <c r="B98" s="56"/>
      <c r="C98" s="57"/>
      <c r="D98" s="29" t="s">
        <v>6</v>
      </c>
      <c r="E98" s="30">
        <v>4</v>
      </c>
      <c r="F98" s="30">
        <v>0</v>
      </c>
      <c r="G98" s="30">
        <f>E98*F98</f>
        <v>0</v>
      </c>
      <c r="H98" s="24"/>
    </row>
    <row r="99" spans="1:8" ht="15" customHeight="1" x14ac:dyDescent="0.2">
      <c r="A99" s="24"/>
      <c r="B99" s="22"/>
      <c r="C99" s="31"/>
      <c r="D99" s="32"/>
      <c r="E99" s="33"/>
      <c r="F99" s="33"/>
      <c r="G99" s="33"/>
      <c r="H99" s="24"/>
    </row>
    <row r="100" spans="1:8" ht="61.5" customHeight="1" x14ac:dyDescent="0.2">
      <c r="A100" s="24"/>
      <c r="B100" s="22">
        <v>31</v>
      </c>
      <c r="C100" s="31" t="s">
        <v>17</v>
      </c>
      <c r="D100" s="34"/>
      <c r="E100" s="33"/>
      <c r="F100" s="33"/>
      <c r="G100" s="33"/>
      <c r="H100" s="24"/>
    </row>
    <row r="101" spans="1:8" ht="15" customHeight="1" thickBot="1" x14ac:dyDescent="0.25">
      <c r="A101" s="24"/>
      <c r="B101" s="56"/>
      <c r="C101" s="57"/>
      <c r="D101" s="29" t="s">
        <v>6</v>
      </c>
      <c r="E101" s="30">
        <v>39</v>
      </c>
      <c r="F101" s="30">
        <v>0</v>
      </c>
      <c r="G101" s="30">
        <f t="shared" si="1"/>
        <v>0</v>
      </c>
      <c r="H101" s="24"/>
    </row>
    <row r="102" spans="1:8" ht="15" customHeight="1" x14ac:dyDescent="0.2">
      <c r="A102" s="24"/>
      <c r="B102" s="22"/>
      <c r="C102" s="31"/>
      <c r="D102" s="32"/>
      <c r="E102" s="33"/>
      <c r="F102" s="33"/>
      <c r="G102" s="33"/>
      <c r="H102" s="24"/>
    </row>
    <row r="103" spans="1:8" ht="61.5" customHeight="1" x14ac:dyDescent="0.2">
      <c r="A103" s="24"/>
      <c r="B103" s="22">
        <v>32</v>
      </c>
      <c r="C103" s="31" t="s">
        <v>18</v>
      </c>
      <c r="D103" s="34"/>
      <c r="E103" s="33"/>
      <c r="F103" s="33"/>
      <c r="G103" s="33"/>
      <c r="H103" s="24"/>
    </row>
    <row r="104" spans="1:8" ht="15" customHeight="1" thickBot="1" x14ac:dyDescent="0.25">
      <c r="A104" s="24"/>
      <c r="B104" s="56"/>
      <c r="C104" s="57"/>
      <c r="D104" s="29" t="s">
        <v>6</v>
      </c>
      <c r="E104" s="30">
        <v>32</v>
      </c>
      <c r="F104" s="30">
        <v>0</v>
      </c>
      <c r="G104" s="30">
        <f t="shared" si="1"/>
        <v>0</v>
      </c>
      <c r="H104" s="24"/>
    </row>
    <row r="105" spans="1:8" ht="15" customHeight="1" x14ac:dyDescent="0.2">
      <c r="A105" s="24"/>
      <c r="B105" s="22"/>
      <c r="C105" s="31"/>
      <c r="D105" s="32"/>
      <c r="E105" s="33"/>
      <c r="F105" s="33"/>
      <c r="G105" s="33"/>
      <c r="H105" s="24"/>
    </row>
    <row r="106" spans="1:8" ht="49.5" customHeight="1" x14ac:dyDescent="0.2">
      <c r="A106" s="24"/>
      <c r="B106" s="22">
        <v>33</v>
      </c>
      <c r="C106" s="31" t="s">
        <v>57</v>
      </c>
      <c r="D106" s="34"/>
      <c r="E106" s="33"/>
      <c r="F106" s="33"/>
      <c r="G106" s="33"/>
      <c r="H106" s="24"/>
    </row>
    <row r="107" spans="1:8" ht="15" customHeight="1" thickBot="1" x14ac:dyDescent="0.25">
      <c r="A107" s="24"/>
      <c r="B107" s="56"/>
      <c r="C107" s="57"/>
      <c r="D107" s="29" t="s">
        <v>6</v>
      </c>
      <c r="E107" s="30">
        <v>11</v>
      </c>
      <c r="F107" s="30">
        <v>0</v>
      </c>
      <c r="G107" s="30">
        <f t="shared" ref="G107" si="19">E107*F107</f>
        <v>0</v>
      </c>
      <c r="H107" s="24"/>
    </row>
    <row r="108" spans="1:8" ht="15" customHeight="1" x14ac:dyDescent="0.2">
      <c r="A108" s="24"/>
      <c r="B108" s="22"/>
      <c r="C108" s="31"/>
      <c r="D108" s="32"/>
      <c r="E108" s="33"/>
      <c r="F108" s="33"/>
      <c r="G108" s="33"/>
      <c r="H108" s="24"/>
    </row>
    <row r="109" spans="1:8" ht="52.5" customHeight="1" x14ac:dyDescent="0.2">
      <c r="A109" s="24"/>
      <c r="B109" s="22">
        <v>34</v>
      </c>
      <c r="C109" s="31" t="s">
        <v>19</v>
      </c>
      <c r="D109" s="34"/>
      <c r="E109" s="33"/>
      <c r="F109" s="33"/>
      <c r="G109" s="33"/>
      <c r="H109" s="24"/>
    </row>
    <row r="110" spans="1:8" ht="15" customHeight="1" thickBot="1" x14ac:dyDescent="0.25">
      <c r="A110" s="24"/>
      <c r="B110" s="56"/>
      <c r="C110" s="57"/>
      <c r="D110" s="29" t="s">
        <v>6</v>
      </c>
      <c r="E110" s="30">
        <v>20</v>
      </c>
      <c r="F110" s="30">
        <v>0</v>
      </c>
      <c r="G110" s="30">
        <f t="shared" ref="G110" si="20">E110*F110</f>
        <v>0</v>
      </c>
      <c r="H110" s="24"/>
    </row>
    <row r="111" spans="1:8" ht="15" customHeight="1" x14ac:dyDescent="0.2">
      <c r="A111" s="24"/>
      <c r="B111" s="22"/>
      <c r="C111" s="31"/>
      <c r="D111" s="32"/>
      <c r="E111" s="33"/>
      <c r="F111" s="33"/>
      <c r="G111" s="33"/>
      <c r="H111" s="24"/>
    </row>
    <row r="112" spans="1:8" ht="61.5" customHeight="1" x14ac:dyDescent="0.2">
      <c r="A112" s="24"/>
      <c r="B112" s="22">
        <v>35</v>
      </c>
      <c r="C112" s="31" t="s">
        <v>58</v>
      </c>
      <c r="D112" s="34"/>
      <c r="E112" s="33"/>
      <c r="F112" s="33"/>
      <c r="G112" s="33"/>
      <c r="H112" s="24"/>
    </row>
    <row r="113" spans="1:8" ht="15" customHeight="1" thickBot="1" x14ac:dyDescent="0.25">
      <c r="A113" s="24"/>
      <c r="B113" s="56"/>
      <c r="C113" s="57"/>
      <c r="D113" s="29" t="s">
        <v>6</v>
      </c>
      <c r="E113" s="30">
        <v>120</v>
      </c>
      <c r="F113" s="30">
        <v>0</v>
      </c>
      <c r="G113" s="30">
        <f t="shared" si="1"/>
        <v>0</v>
      </c>
      <c r="H113" s="24"/>
    </row>
    <row r="114" spans="1:8" ht="15" customHeight="1" x14ac:dyDescent="0.2">
      <c r="A114" s="24"/>
      <c r="B114" s="22"/>
      <c r="C114" s="31"/>
      <c r="D114" s="32"/>
      <c r="E114" s="33"/>
      <c r="F114" s="33"/>
      <c r="G114" s="33"/>
      <c r="H114" s="24"/>
    </row>
    <row r="115" spans="1:8" ht="64.5" customHeight="1" x14ac:dyDescent="0.2">
      <c r="A115" s="24"/>
      <c r="B115" s="22">
        <v>36</v>
      </c>
      <c r="C115" s="31" t="s">
        <v>20</v>
      </c>
      <c r="D115" s="34"/>
      <c r="E115" s="33"/>
      <c r="F115" s="33"/>
      <c r="G115" s="33"/>
      <c r="H115" s="24"/>
    </row>
    <row r="116" spans="1:8" ht="15" customHeight="1" thickBot="1" x14ac:dyDescent="0.25">
      <c r="A116" s="24"/>
      <c r="B116" s="56"/>
      <c r="C116" s="57"/>
      <c r="D116" s="29" t="s">
        <v>6</v>
      </c>
      <c r="E116" s="30">
        <v>5</v>
      </c>
      <c r="F116" s="30">
        <v>0</v>
      </c>
      <c r="G116" s="30">
        <f t="shared" si="1"/>
        <v>0</v>
      </c>
      <c r="H116" s="24"/>
    </row>
    <row r="117" spans="1:8" ht="15" customHeight="1" x14ac:dyDescent="0.2">
      <c r="A117" s="24"/>
      <c r="B117" s="22"/>
      <c r="C117" s="31"/>
      <c r="D117" s="32"/>
      <c r="E117" s="33"/>
      <c r="F117" s="33"/>
      <c r="G117" s="33"/>
      <c r="H117" s="24"/>
    </row>
    <row r="118" spans="1:8" ht="65.25" customHeight="1" x14ac:dyDescent="0.2">
      <c r="A118" s="24"/>
      <c r="B118" s="22">
        <v>37</v>
      </c>
      <c r="C118" s="31" t="s">
        <v>59</v>
      </c>
      <c r="D118" s="34"/>
      <c r="E118" s="33"/>
      <c r="F118" s="33"/>
      <c r="G118" s="33"/>
      <c r="H118" s="24"/>
    </row>
    <row r="119" spans="1:8" ht="15" customHeight="1" thickBot="1" x14ac:dyDescent="0.25">
      <c r="A119" s="24"/>
      <c r="B119" s="56"/>
      <c r="C119" s="57"/>
      <c r="D119" s="29" t="s">
        <v>6</v>
      </c>
      <c r="E119" s="30">
        <v>5</v>
      </c>
      <c r="F119" s="30">
        <v>0</v>
      </c>
      <c r="G119" s="30">
        <f t="shared" ref="G119" si="21">E119*F119</f>
        <v>0</v>
      </c>
      <c r="H119" s="24"/>
    </row>
    <row r="120" spans="1:8" ht="15" customHeight="1" x14ac:dyDescent="0.2">
      <c r="A120" s="24"/>
      <c r="B120" s="22"/>
      <c r="C120" s="31"/>
      <c r="D120" s="32"/>
      <c r="E120" s="33"/>
      <c r="F120" s="33"/>
      <c r="G120" s="33"/>
      <c r="H120" s="24"/>
    </row>
    <row r="121" spans="1:8" ht="42" customHeight="1" x14ac:dyDescent="0.2">
      <c r="A121" s="24"/>
      <c r="B121" s="22">
        <v>38</v>
      </c>
      <c r="C121" s="66" t="s">
        <v>118</v>
      </c>
      <c r="G121" s="33"/>
      <c r="H121" s="24"/>
    </row>
    <row r="122" spans="1:8" ht="15" customHeight="1" thickBot="1" x14ac:dyDescent="0.25">
      <c r="A122" s="24"/>
      <c r="B122" s="56"/>
      <c r="C122" s="60"/>
      <c r="D122" s="61" t="s">
        <v>6</v>
      </c>
      <c r="E122" s="62">
        <v>42</v>
      </c>
      <c r="F122" s="62">
        <v>0</v>
      </c>
      <c r="G122" s="30">
        <f t="shared" si="1"/>
        <v>0</v>
      </c>
      <c r="H122" s="24"/>
    </row>
    <row r="123" spans="1:8" ht="15" customHeight="1" x14ac:dyDescent="0.2">
      <c r="A123" s="24"/>
      <c r="B123" s="22"/>
      <c r="G123" s="33"/>
      <c r="H123" s="24"/>
    </row>
    <row r="124" spans="1:8" ht="49.5" customHeight="1" x14ac:dyDescent="0.2">
      <c r="A124" s="24"/>
      <c r="B124" s="22">
        <v>39</v>
      </c>
      <c r="C124" s="66" t="s">
        <v>119</v>
      </c>
      <c r="G124" s="33"/>
      <c r="H124" s="24"/>
    </row>
    <row r="125" spans="1:8" ht="15" customHeight="1" thickBot="1" x14ac:dyDescent="0.25">
      <c r="A125" s="24"/>
      <c r="B125" s="56"/>
      <c r="C125" s="60"/>
      <c r="D125" s="61" t="s">
        <v>6</v>
      </c>
      <c r="E125" s="62">
        <v>24</v>
      </c>
      <c r="F125" s="62">
        <v>0</v>
      </c>
      <c r="G125" s="30">
        <f t="shared" ref="G125" si="22">E125*F125</f>
        <v>0</v>
      </c>
      <c r="H125" s="24"/>
    </row>
    <row r="126" spans="1:8" ht="15" customHeight="1" x14ac:dyDescent="0.2">
      <c r="A126" s="24"/>
      <c r="B126" s="22"/>
      <c r="C126" s="31"/>
      <c r="D126" s="32"/>
      <c r="E126" s="33"/>
      <c r="F126" s="33"/>
      <c r="G126" s="33"/>
      <c r="H126" s="24"/>
    </row>
    <row r="127" spans="1:8" ht="41.25" customHeight="1" x14ac:dyDescent="0.2">
      <c r="A127" s="24"/>
      <c r="B127" s="22">
        <v>40</v>
      </c>
      <c r="C127" s="31" t="s">
        <v>60</v>
      </c>
      <c r="D127" s="34"/>
      <c r="E127" s="33"/>
      <c r="F127" s="33"/>
      <c r="G127" s="33"/>
      <c r="H127" s="24"/>
    </row>
    <row r="128" spans="1:8" ht="15" customHeight="1" thickBot="1" x14ac:dyDescent="0.25">
      <c r="A128" s="24"/>
      <c r="B128" s="56"/>
      <c r="C128" s="57"/>
      <c r="D128" s="29" t="s">
        <v>6</v>
      </c>
      <c r="E128" s="30">
        <v>20</v>
      </c>
      <c r="F128" s="30">
        <v>0</v>
      </c>
      <c r="G128" s="30">
        <f t="shared" si="1"/>
        <v>0</v>
      </c>
      <c r="H128" s="24"/>
    </row>
    <row r="129" spans="1:8" ht="15" customHeight="1" x14ac:dyDescent="0.2">
      <c r="A129" s="24"/>
      <c r="B129" s="22"/>
      <c r="C129" s="31"/>
      <c r="D129" s="32"/>
      <c r="E129" s="33"/>
      <c r="F129" s="33"/>
      <c r="G129" s="33"/>
      <c r="H129" s="24"/>
    </row>
    <row r="130" spans="1:8" ht="53.25" customHeight="1" x14ac:dyDescent="0.2">
      <c r="A130" s="24"/>
      <c r="B130" s="22">
        <v>41</v>
      </c>
      <c r="C130" s="66" t="s">
        <v>61</v>
      </c>
      <c r="G130" s="33"/>
      <c r="H130" s="24"/>
    </row>
    <row r="131" spans="1:8" ht="15" customHeight="1" thickBot="1" x14ac:dyDescent="0.25">
      <c r="A131" s="24"/>
      <c r="B131" s="56"/>
      <c r="C131" s="60"/>
      <c r="D131" s="61" t="s">
        <v>6</v>
      </c>
      <c r="E131" s="62">
        <v>19</v>
      </c>
      <c r="F131" s="62">
        <v>0</v>
      </c>
      <c r="G131" s="30">
        <f t="shared" si="1"/>
        <v>0</v>
      </c>
      <c r="H131" s="24"/>
    </row>
    <row r="132" spans="1:8" ht="15" customHeight="1" x14ac:dyDescent="0.2">
      <c r="A132" s="24"/>
      <c r="B132" s="22"/>
      <c r="G132" s="33"/>
      <c r="H132" s="24"/>
    </row>
    <row r="133" spans="1:8" ht="38.25" customHeight="1" x14ac:dyDescent="0.2">
      <c r="A133" s="24"/>
      <c r="B133" s="22">
        <v>42</v>
      </c>
      <c r="C133" s="66" t="s">
        <v>62</v>
      </c>
      <c r="G133" s="33"/>
      <c r="H133" s="24"/>
    </row>
    <row r="134" spans="1:8" ht="15" customHeight="1" thickBot="1" x14ac:dyDescent="0.25">
      <c r="A134" s="24"/>
      <c r="B134" s="56"/>
      <c r="C134" s="60"/>
      <c r="D134" s="61" t="s">
        <v>6</v>
      </c>
      <c r="E134" s="62">
        <v>1</v>
      </c>
      <c r="F134" s="62">
        <v>0</v>
      </c>
      <c r="G134" s="30">
        <f t="shared" ref="G134" si="23">E134*F134</f>
        <v>0</v>
      </c>
      <c r="H134" s="24"/>
    </row>
    <row r="135" spans="1:8" ht="15" customHeight="1" x14ac:dyDescent="0.2">
      <c r="A135" s="24"/>
      <c r="B135" s="22"/>
      <c r="G135" s="33"/>
      <c r="H135" s="24"/>
    </row>
    <row r="136" spans="1:8" ht="26.25" customHeight="1" x14ac:dyDescent="0.2">
      <c r="A136" s="24"/>
      <c r="B136" s="22">
        <v>43</v>
      </c>
      <c r="C136" s="31" t="s">
        <v>16</v>
      </c>
      <c r="D136" s="34"/>
      <c r="E136" s="33"/>
      <c r="F136" s="33"/>
      <c r="G136" s="33"/>
      <c r="H136" s="24"/>
    </row>
    <row r="137" spans="1:8" ht="15" customHeight="1" thickBot="1" x14ac:dyDescent="0.25">
      <c r="A137" s="24"/>
      <c r="B137" s="56"/>
      <c r="C137" s="57"/>
      <c r="D137" s="29" t="s">
        <v>7</v>
      </c>
      <c r="E137" s="53">
        <v>1</v>
      </c>
      <c r="F137" s="53">
        <v>0</v>
      </c>
      <c r="G137" s="30">
        <f t="shared" si="1"/>
        <v>0</v>
      </c>
      <c r="H137" s="24"/>
    </row>
    <row r="138" spans="1:8" ht="15" customHeight="1" thickBot="1" x14ac:dyDescent="0.25">
      <c r="A138" s="24"/>
      <c r="B138" s="22"/>
      <c r="C138" s="31"/>
      <c r="D138" s="32"/>
      <c r="E138" s="33"/>
      <c r="F138" s="33"/>
      <c r="G138" s="33"/>
      <c r="H138" s="24"/>
    </row>
    <row r="139" spans="1:8" ht="15" customHeight="1" thickBot="1" x14ac:dyDescent="0.25">
      <c r="A139" s="35"/>
      <c r="B139" s="36"/>
      <c r="C139" s="116" t="s">
        <v>93</v>
      </c>
      <c r="D139" s="116"/>
      <c r="E139" s="116"/>
      <c r="F139" s="116"/>
      <c r="G139" s="37">
        <f>SUM(G11:G137)</f>
        <v>0</v>
      </c>
      <c r="H139" s="24"/>
    </row>
    <row r="140" spans="1:8" ht="15" customHeight="1" x14ac:dyDescent="0.2">
      <c r="A140" s="24"/>
      <c r="B140" s="22"/>
      <c r="C140" s="31"/>
      <c r="D140" s="32"/>
      <c r="E140" s="33"/>
      <c r="F140" s="33"/>
      <c r="G140" s="33"/>
      <c r="H140" s="24"/>
    </row>
    <row r="141" spans="1:8" ht="15" customHeight="1" x14ac:dyDescent="0.2">
      <c r="A141" s="24"/>
      <c r="B141" s="28" t="s">
        <v>12</v>
      </c>
      <c r="C141" s="124" t="s">
        <v>21</v>
      </c>
      <c r="D141" s="124"/>
      <c r="E141" s="124"/>
      <c r="F141" s="33"/>
      <c r="G141" s="33"/>
      <c r="H141" s="24"/>
    </row>
    <row r="142" spans="1:8" ht="15" customHeight="1" x14ac:dyDescent="0.2">
      <c r="A142" s="24"/>
      <c r="B142" s="28"/>
      <c r="C142" s="48"/>
      <c r="D142" s="48"/>
      <c r="E142" s="48"/>
      <c r="F142" s="33"/>
      <c r="G142" s="33"/>
      <c r="H142" s="24"/>
    </row>
    <row r="143" spans="1:8" ht="39.75" customHeight="1" x14ac:dyDescent="0.2">
      <c r="A143" s="24"/>
      <c r="B143" s="22">
        <v>1</v>
      </c>
      <c r="C143" s="31" t="s">
        <v>63</v>
      </c>
      <c r="D143" s="34"/>
      <c r="E143" s="33"/>
      <c r="F143" s="33"/>
      <c r="G143" s="33"/>
      <c r="H143" s="24"/>
    </row>
    <row r="144" spans="1:8" ht="15" customHeight="1" thickBot="1" x14ac:dyDescent="0.25">
      <c r="A144" s="24"/>
      <c r="B144" s="56"/>
      <c r="C144" s="57"/>
      <c r="D144" s="29" t="s">
        <v>6</v>
      </c>
      <c r="E144" s="30">
        <v>1</v>
      </c>
      <c r="F144" s="30">
        <v>0</v>
      </c>
      <c r="G144" s="30">
        <f t="shared" ref="G144" si="24">E144*F144</f>
        <v>0</v>
      </c>
      <c r="H144" s="24"/>
    </row>
    <row r="145" spans="1:8" ht="15" customHeight="1" x14ac:dyDescent="0.2">
      <c r="A145" s="24"/>
      <c r="B145" s="28"/>
      <c r="C145" s="48"/>
      <c r="D145" s="48"/>
      <c r="E145" s="48"/>
      <c r="F145" s="33"/>
      <c r="G145" s="33"/>
      <c r="H145" s="24"/>
    </row>
    <row r="146" spans="1:8" ht="60.75" customHeight="1" x14ac:dyDescent="0.2">
      <c r="A146" s="24"/>
      <c r="B146" s="22">
        <v>2</v>
      </c>
      <c r="C146" s="31" t="s">
        <v>64</v>
      </c>
      <c r="D146" s="34"/>
      <c r="E146" s="33"/>
      <c r="F146" s="33"/>
      <c r="G146" s="33"/>
      <c r="H146" s="24"/>
    </row>
    <row r="147" spans="1:8" ht="15" customHeight="1" thickBot="1" x14ac:dyDescent="0.25">
      <c r="A147" s="24"/>
      <c r="B147" s="56"/>
      <c r="C147" s="57"/>
      <c r="D147" s="29" t="s">
        <v>6</v>
      </c>
      <c r="E147" s="30">
        <v>1</v>
      </c>
      <c r="F147" s="30">
        <v>0</v>
      </c>
      <c r="G147" s="30">
        <f t="shared" ref="G147" si="25">E147*F147</f>
        <v>0</v>
      </c>
      <c r="H147" s="24"/>
    </row>
    <row r="148" spans="1:8" ht="15" customHeight="1" x14ac:dyDescent="0.2">
      <c r="A148" s="24"/>
      <c r="B148" s="28"/>
      <c r="C148" s="48"/>
      <c r="D148" s="48"/>
      <c r="E148" s="48"/>
      <c r="F148" s="33"/>
      <c r="G148" s="33"/>
      <c r="H148" s="24"/>
    </row>
    <row r="149" spans="1:8" ht="63" customHeight="1" x14ac:dyDescent="0.2">
      <c r="A149" s="24"/>
      <c r="B149" s="22">
        <v>3</v>
      </c>
      <c r="C149" s="31" t="s">
        <v>65</v>
      </c>
      <c r="D149" s="34"/>
      <c r="E149" s="33"/>
      <c r="F149" s="33"/>
      <c r="G149" s="33"/>
      <c r="H149" s="24"/>
    </row>
    <row r="150" spans="1:8" ht="15" customHeight="1" thickBot="1" x14ac:dyDescent="0.25">
      <c r="A150" s="24"/>
      <c r="B150" s="56"/>
      <c r="C150" s="57"/>
      <c r="D150" s="29" t="s">
        <v>6</v>
      </c>
      <c r="E150" s="30">
        <v>1</v>
      </c>
      <c r="F150" s="30">
        <v>0</v>
      </c>
      <c r="G150" s="30">
        <f t="shared" ref="G150" si="26">E150*F150</f>
        <v>0</v>
      </c>
      <c r="H150" s="24"/>
    </row>
    <row r="151" spans="1:8" ht="15" customHeight="1" x14ac:dyDescent="0.2">
      <c r="A151" s="24"/>
      <c r="B151" s="28"/>
      <c r="C151" s="48"/>
      <c r="D151" s="48"/>
      <c r="E151" s="48"/>
      <c r="F151" s="33"/>
      <c r="G151" s="33"/>
      <c r="H151" s="24"/>
    </row>
    <row r="152" spans="1:8" ht="50.25" customHeight="1" x14ac:dyDescent="0.2">
      <c r="A152" s="24"/>
      <c r="B152" s="22">
        <v>4</v>
      </c>
      <c r="C152" s="31" t="s">
        <v>66</v>
      </c>
      <c r="D152" s="34"/>
      <c r="E152" s="33"/>
      <c r="F152" s="33"/>
      <c r="G152" s="33"/>
      <c r="H152" s="24"/>
    </row>
    <row r="153" spans="1:8" ht="15" customHeight="1" thickBot="1" x14ac:dyDescent="0.25">
      <c r="A153" s="24"/>
      <c r="B153" s="56"/>
      <c r="C153" s="57"/>
      <c r="D153" s="29" t="s">
        <v>6</v>
      </c>
      <c r="E153" s="30">
        <v>1</v>
      </c>
      <c r="F153" s="30">
        <v>0</v>
      </c>
      <c r="G153" s="30">
        <f t="shared" ref="G153" si="27">E153*F153</f>
        <v>0</v>
      </c>
      <c r="H153" s="24"/>
    </row>
    <row r="154" spans="1:8" ht="15" customHeight="1" x14ac:dyDescent="0.2">
      <c r="A154" s="24"/>
      <c r="B154" s="28"/>
      <c r="C154" s="48"/>
      <c r="D154" s="48"/>
      <c r="E154" s="48"/>
      <c r="F154" s="33"/>
      <c r="G154" s="33"/>
      <c r="H154" s="24"/>
    </row>
    <row r="155" spans="1:8" ht="183.75" customHeight="1" x14ac:dyDescent="0.2">
      <c r="A155" s="24"/>
      <c r="B155" s="22">
        <v>5</v>
      </c>
      <c r="C155" s="31" t="s">
        <v>120</v>
      </c>
      <c r="D155" s="34"/>
      <c r="E155" s="33"/>
      <c r="F155" s="33"/>
      <c r="G155" s="33"/>
      <c r="H155" s="24"/>
    </row>
    <row r="156" spans="1:8" ht="15" customHeight="1" thickBot="1" x14ac:dyDescent="0.25">
      <c r="A156" s="24"/>
      <c r="B156" s="56"/>
      <c r="C156" s="57"/>
      <c r="D156" s="29" t="s">
        <v>6</v>
      </c>
      <c r="E156" s="30">
        <v>1</v>
      </c>
      <c r="F156" s="30">
        <v>0</v>
      </c>
      <c r="G156" s="30">
        <f t="shared" ref="G156:G162" si="28">E156*F156</f>
        <v>0</v>
      </c>
      <c r="H156" s="24"/>
    </row>
    <row r="157" spans="1:8" ht="15" customHeight="1" x14ac:dyDescent="0.2">
      <c r="A157" s="24"/>
      <c r="B157" s="22"/>
      <c r="C157" s="31"/>
      <c r="D157" s="32"/>
      <c r="E157" s="33"/>
      <c r="F157" s="33"/>
      <c r="G157" s="33"/>
      <c r="H157" s="24"/>
    </row>
    <row r="158" spans="1:8" ht="83.25" customHeight="1" x14ac:dyDescent="0.2">
      <c r="A158" s="24"/>
      <c r="B158" s="22">
        <v>6</v>
      </c>
      <c r="C158" s="31" t="s">
        <v>121</v>
      </c>
      <c r="D158" s="34"/>
      <c r="E158" s="33"/>
      <c r="F158" s="33"/>
      <c r="G158" s="33"/>
      <c r="H158" s="24"/>
    </row>
    <row r="159" spans="1:8" ht="15" customHeight="1" thickBot="1" x14ac:dyDescent="0.25">
      <c r="A159" s="24"/>
      <c r="B159" s="56"/>
      <c r="C159" s="57"/>
      <c r="D159" s="29" t="s">
        <v>6</v>
      </c>
      <c r="E159" s="30">
        <v>2</v>
      </c>
      <c r="F159" s="30">
        <v>0</v>
      </c>
      <c r="G159" s="30">
        <f t="shared" si="28"/>
        <v>0</v>
      </c>
      <c r="H159" s="24"/>
    </row>
    <row r="160" spans="1:8" ht="15" customHeight="1" x14ac:dyDescent="0.2">
      <c r="A160" s="24"/>
      <c r="B160" s="22"/>
      <c r="C160" s="31"/>
      <c r="D160" s="32"/>
      <c r="E160" s="33"/>
      <c r="F160" s="33"/>
      <c r="G160" s="33"/>
      <c r="H160" s="24"/>
    </row>
    <row r="161" spans="1:8" ht="73.5" customHeight="1" x14ac:dyDescent="0.2">
      <c r="A161" s="24"/>
      <c r="B161" s="22">
        <v>7</v>
      </c>
      <c r="C161" s="31" t="s">
        <v>67</v>
      </c>
      <c r="D161" s="34"/>
      <c r="E161" s="33"/>
      <c r="F161" s="33"/>
      <c r="G161" s="33"/>
      <c r="H161" s="24"/>
    </row>
    <row r="162" spans="1:8" ht="15" customHeight="1" thickBot="1" x14ac:dyDescent="0.25">
      <c r="A162" s="24"/>
      <c r="B162" s="56"/>
      <c r="C162" s="57"/>
      <c r="D162" s="29" t="s">
        <v>6</v>
      </c>
      <c r="E162" s="30">
        <v>41</v>
      </c>
      <c r="F162" s="30">
        <v>0</v>
      </c>
      <c r="G162" s="30">
        <f t="shared" si="28"/>
        <v>0</v>
      </c>
      <c r="H162" s="24"/>
    </row>
    <row r="163" spans="1:8" ht="15" customHeight="1" x14ac:dyDescent="0.2">
      <c r="A163" s="24"/>
      <c r="B163" s="22"/>
      <c r="C163" s="31"/>
      <c r="D163" s="32"/>
      <c r="E163" s="33"/>
      <c r="F163" s="33"/>
      <c r="G163" s="33"/>
      <c r="H163" s="24"/>
    </row>
    <row r="164" spans="1:8" ht="70.5" customHeight="1" x14ac:dyDescent="0.2">
      <c r="A164" s="24"/>
      <c r="B164" s="22">
        <v>8</v>
      </c>
      <c r="C164" s="31" t="s">
        <v>70</v>
      </c>
      <c r="D164" s="34"/>
      <c r="E164" s="33"/>
      <c r="F164" s="33"/>
      <c r="G164" s="33"/>
      <c r="H164" s="24"/>
    </row>
    <row r="165" spans="1:8" ht="15" customHeight="1" thickBot="1" x14ac:dyDescent="0.25">
      <c r="A165" s="24"/>
      <c r="B165" s="56"/>
      <c r="C165" s="57"/>
      <c r="D165" s="29" t="s">
        <v>6</v>
      </c>
      <c r="E165" s="30">
        <v>6</v>
      </c>
      <c r="F165" s="30">
        <v>0</v>
      </c>
      <c r="G165" s="30">
        <f t="shared" ref="G165" si="29">E165*F165</f>
        <v>0</v>
      </c>
      <c r="H165" s="24"/>
    </row>
    <row r="166" spans="1:8" ht="15" customHeight="1" x14ac:dyDescent="0.2">
      <c r="A166" s="24"/>
      <c r="B166" s="22"/>
      <c r="C166" s="31"/>
      <c r="D166" s="32"/>
      <c r="E166" s="33"/>
      <c r="F166" s="33"/>
      <c r="G166" s="33"/>
      <c r="H166" s="24"/>
    </row>
    <row r="167" spans="1:8" ht="87.75" customHeight="1" x14ac:dyDescent="0.2">
      <c r="A167" s="24"/>
      <c r="B167" s="22">
        <v>9</v>
      </c>
      <c r="C167" s="31" t="s">
        <v>22</v>
      </c>
      <c r="D167" s="34"/>
      <c r="E167" s="33"/>
      <c r="F167" s="33"/>
      <c r="G167" s="33"/>
      <c r="H167" s="24"/>
    </row>
    <row r="168" spans="1:8" ht="15" customHeight="1" thickBot="1" x14ac:dyDescent="0.25">
      <c r="A168" s="24"/>
      <c r="B168" s="56"/>
      <c r="C168" s="57"/>
      <c r="D168" s="29" t="s">
        <v>6</v>
      </c>
      <c r="E168" s="30">
        <v>1</v>
      </c>
      <c r="F168" s="30">
        <v>0</v>
      </c>
      <c r="G168" s="30">
        <f t="shared" ref="G168" si="30">E168*F168</f>
        <v>0</v>
      </c>
      <c r="H168" s="24"/>
    </row>
    <row r="169" spans="1:8" ht="15" customHeight="1" x14ac:dyDescent="0.2">
      <c r="A169" s="24"/>
      <c r="B169" s="22"/>
      <c r="C169" s="31"/>
      <c r="D169" s="32"/>
      <c r="E169" s="33"/>
      <c r="F169" s="33"/>
      <c r="G169" s="33"/>
      <c r="H169" s="24"/>
    </row>
    <row r="170" spans="1:8" ht="53.25" customHeight="1" x14ac:dyDescent="0.2">
      <c r="A170" s="24"/>
      <c r="B170" s="22">
        <v>10</v>
      </c>
      <c r="C170" s="31" t="s">
        <v>23</v>
      </c>
      <c r="D170" s="32"/>
      <c r="E170" s="33"/>
      <c r="F170" s="33"/>
      <c r="G170" s="33"/>
      <c r="H170" s="24"/>
    </row>
    <row r="171" spans="1:8" ht="15" customHeight="1" thickBot="1" x14ac:dyDescent="0.25">
      <c r="A171" s="24"/>
      <c r="B171" s="56"/>
      <c r="C171" s="57"/>
      <c r="D171" s="29" t="s">
        <v>6</v>
      </c>
      <c r="E171" s="30">
        <v>41</v>
      </c>
      <c r="F171" s="30">
        <v>0</v>
      </c>
      <c r="G171" s="30">
        <f>E171*F171</f>
        <v>0</v>
      </c>
      <c r="H171" s="24"/>
    </row>
    <row r="172" spans="1:8" ht="15" customHeight="1" x14ac:dyDescent="0.2">
      <c r="A172" s="24"/>
      <c r="B172" s="22"/>
      <c r="C172" s="31"/>
      <c r="D172" s="32"/>
      <c r="E172" s="33"/>
      <c r="F172" s="33"/>
      <c r="G172" s="33"/>
      <c r="H172" s="24"/>
    </row>
    <row r="173" spans="1:8" ht="28.5" customHeight="1" x14ac:dyDescent="0.2">
      <c r="A173" s="24"/>
      <c r="B173" s="22">
        <v>11</v>
      </c>
      <c r="C173" s="31" t="s">
        <v>24</v>
      </c>
      <c r="D173" s="32"/>
      <c r="E173" s="33"/>
      <c r="F173" s="33"/>
      <c r="G173" s="33"/>
      <c r="H173" s="24"/>
    </row>
    <row r="174" spans="1:8" ht="15" customHeight="1" thickBot="1" x14ac:dyDescent="0.25">
      <c r="A174" s="24"/>
      <c r="B174" s="56"/>
      <c r="C174" s="57"/>
      <c r="D174" s="67" t="s">
        <v>7</v>
      </c>
      <c r="E174" s="68">
        <v>1</v>
      </c>
      <c r="F174" s="68">
        <v>0</v>
      </c>
      <c r="G174" s="30">
        <f t="shared" ref="G174" si="31">E174*F174</f>
        <v>0</v>
      </c>
      <c r="H174" s="24"/>
    </row>
    <row r="175" spans="1:8" ht="15" customHeight="1" x14ac:dyDescent="0.2">
      <c r="A175" s="24"/>
      <c r="B175" s="22"/>
      <c r="C175" s="31"/>
      <c r="D175" s="32"/>
      <c r="E175" s="33"/>
      <c r="F175" s="33"/>
      <c r="G175" s="33"/>
      <c r="H175" s="24"/>
    </row>
    <row r="176" spans="1:8" ht="42.75" customHeight="1" x14ac:dyDescent="0.2">
      <c r="A176" s="24"/>
      <c r="B176" s="22">
        <v>12</v>
      </c>
      <c r="C176" s="31" t="s">
        <v>68</v>
      </c>
      <c r="D176" s="32"/>
      <c r="E176" s="33"/>
      <c r="F176" s="33"/>
      <c r="G176" s="33"/>
      <c r="H176" s="24"/>
    </row>
    <row r="177" spans="1:8" ht="15" customHeight="1" thickBot="1" x14ac:dyDescent="0.25">
      <c r="A177" s="24"/>
      <c r="B177" s="56"/>
      <c r="C177" s="57"/>
      <c r="D177" s="67" t="s">
        <v>6</v>
      </c>
      <c r="E177" s="68">
        <v>2</v>
      </c>
      <c r="F177" s="68">
        <v>0</v>
      </c>
      <c r="G177" s="30">
        <f t="shared" ref="G177" si="32">E177*F177</f>
        <v>0</v>
      </c>
      <c r="H177" s="24"/>
    </row>
    <row r="178" spans="1:8" ht="15" customHeight="1" x14ac:dyDescent="0.2">
      <c r="A178" s="24"/>
      <c r="B178" s="22"/>
      <c r="C178" s="31"/>
      <c r="D178" s="32"/>
      <c r="E178" s="33"/>
      <c r="F178" s="33"/>
      <c r="G178" s="33"/>
      <c r="H178" s="24"/>
    </row>
    <row r="179" spans="1:8" ht="77.25" customHeight="1" x14ac:dyDescent="0.2">
      <c r="A179" s="24"/>
      <c r="B179" s="22">
        <v>13</v>
      </c>
      <c r="C179" s="31" t="s">
        <v>28</v>
      </c>
      <c r="D179" s="32"/>
      <c r="E179" s="33"/>
      <c r="F179" s="33"/>
      <c r="G179" s="33"/>
      <c r="H179" s="24"/>
    </row>
    <row r="180" spans="1:8" ht="15" customHeight="1" thickBot="1" x14ac:dyDescent="0.25">
      <c r="A180" s="24"/>
      <c r="B180" s="56"/>
      <c r="C180" s="57"/>
      <c r="D180" s="67" t="s">
        <v>25</v>
      </c>
      <c r="E180" s="68">
        <v>250</v>
      </c>
      <c r="F180" s="68">
        <v>0</v>
      </c>
      <c r="G180" s="30">
        <f t="shared" ref="G180" si="33">E180*F180</f>
        <v>0</v>
      </c>
      <c r="H180" s="24"/>
    </row>
    <row r="181" spans="1:8" ht="15" customHeight="1" x14ac:dyDescent="0.2">
      <c r="A181" s="24"/>
      <c r="B181" s="22"/>
      <c r="C181" s="31"/>
      <c r="D181" s="32"/>
      <c r="E181" s="33"/>
      <c r="F181" s="33"/>
      <c r="G181" s="33"/>
      <c r="H181" s="24"/>
    </row>
    <row r="182" spans="1:8" ht="89.25" customHeight="1" x14ac:dyDescent="0.2">
      <c r="A182" s="24"/>
      <c r="B182" s="22">
        <v>14</v>
      </c>
      <c r="C182" s="31" t="s">
        <v>29</v>
      </c>
      <c r="D182" s="32"/>
      <c r="E182" s="33"/>
      <c r="F182" s="33"/>
      <c r="G182" s="33"/>
      <c r="H182" s="24"/>
    </row>
    <row r="183" spans="1:8" ht="15" customHeight="1" thickBot="1" x14ac:dyDescent="0.25">
      <c r="A183" s="24"/>
      <c r="B183" s="56"/>
      <c r="C183" s="57"/>
      <c r="D183" s="67" t="s">
        <v>6</v>
      </c>
      <c r="E183" s="68">
        <v>2</v>
      </c>
      <c r="F183" s="68">
        <v>0</v>
      </c>
      <c r="G183" s="30">
        <f t="shared" ref="G183" si="34">E183*F183</f>
        <v>0</v>
      </c>
      <c r="H183" s="24"/>
    </row>
    <row r="184" spans="1:8" ht="15" customHeight="1" x14ac:dyDescent="0.2">
      <c r="A184" s="24"/>
      <c r="B184" s="22"/>
      <c r="C184" s="31"/>
      <c r="D184" s="32"/>
      <c r="E184" s="33"/>
      <c r="F184" s="33"/>
      <c r="G184" s="33"/>
      <c r="H184" s="24"/>
    </row>
    <row r="185" spans="1:8" ht="175.5" customHeight="1" x14ac:dyDescent="0.2">
      <c r="A185" s="24"/>
      <c r="B185" s="22">
        <v>15</v>
      </c>
      <c r="C185" s="31" t="s">
        <v>30</v>
      </c>
      <c r="D185" s="32"/>
      <c r="E185" s="33"/>
      <c r="F185" s="33"/>
      <c r="G185" s="33"/>
      <c r="H185" s="24"/>
    </row>
    <row r="186" spans="1:8" ht="15" customHeight="1" thickBot="1" x14ac:dyDescent="0.25">
      <c r="A186" s="24"/>
      <c r="B186" s="56"/>
      <c r="C186" s="57"/>
      <c r="D186" s="67" t="s">
        <v>6</v>
      </c>
      <c r="E186" s="68">
        <v>1</v>
      </c>
      <c r="F186" s="68">
        <v>0</v>
      </c>
      <c r="G186" s="30">
        <f t="shared" ref="G186:G192" si="35">E186*F186</f>
        <v>0</v>
      </c>
      <c r="H186" s="24"/>
    </row>
    <row r="187" spans="1:8" ht="15" customHeight="1" x14ac:dyDescent="0.2">
      <c r="A187" s="24"/>
      <c r="B187" s="22"/>
      <c r="C187" s="31"/>
      <c r="D187" s="32"/>
      <c r="E187" s="33"/>
      <c r="F187" s="33"/>
      <c r="G187" s="33"/>
      <c r="H187" s="24"/>
    </row>
    <row r="188" spans="1:8" ht="48.75" customHeight="1" x14ac:dyDescent="0.2">
      <c r="A188" s="24"/>
      <c r="B188" s="69">
        <v>16</v>
      </c>
      <c r="C188" s="70" t="s">
        <v>26</v>
      </c>
      <c r="D188" s="71"/>
      <c r="E188" s="72"/>
      <c r="F188" s="72"/>
      <c r="G188" s="33"/>
      <c r="H188" s="24"/>
    </row>
    <row r="189" spans="1:8" ht="15" customHeight="1" thickBot="1" x14ac:dyDescent="0.25">
      <c r="A189" s="24"/>
      <c r="B189" s="73"/>
      <c r="C189" s="74"/>
      <c r="D189" s="75" t="s">
        <v>6</v>
      </c>
      <c r="E189" s="76">
        <v>1</v>
      </c>
      <c r="F189" s="76">
        <v>0</v>
      </c>
      <c r="G189" s="30">
        <f t="shared" si="35"/>
        <v>0</v>
      </c>
      <c r="H189" s="24"/>
    </row>
    <row r="190" spans="1:8" ht="15" customHeight="1" x14ac:dyDescent="0.2">
      <c r="A190" s="24"/>
      <c r="B190" s="22"/>
      <c r="C190" s="31"/>
      <c r="D190" s="32"/>
      <c r="E190" s="33"/>
      <c r="F190" s="33"/>
      <c r="G190" s="33"/>
      <c r="H190" s="24"/>
    </row>
    <row r="191" spans="1:8" ht="40.5" customHeight="1" x14ac:dyDescent="0.2">
      <c r="A191" s="24"/>
      <c r="B191" s="22">
        <v>17</v>
      </c>
      <c r="C191" s="31" t="s">
        <v>27</v>
      </c>
      <c r="D191" s="34"/>
      <c r="E191" s="33"/>
      <c r="F191" s="33"/>
      <c r="G191" s="33"/>
      <c r="H191" s="24"/>
    </row>
    <row r="192" spans="1:8" ht="15" customHeight="1" thickBot="1" x14ac:dyDescent="0.25">
      <c r="A192" s="24"/>
      <c r="B192" s="56"/>
      <c r="C192" s="57"/>
      <c r="D192" s="29" t="s">
        <v>7</v>
      </c>
      <c r="E192" s="30">
        <v>1</v>
      </c>
      <c r="F192" s="30">
        <v>0</v>
      </c>
      <c r="G192" s="30">
        <f t="shared" si="35"/>
        <v>0</v>
      </c>
      <c r="H192" s="24"/>
    </row>
    <row r="193" spans="1:8" ht="15" customHeight="1" x14ac:dyDescent="0.2">
      <c r="A193" s="24"/>
      <c r="B193" s="22"/>
      <c r="C193" s="31"/>
      <c r="D193" s="32"/>
      <c r="E193" s="33"/>
      <c r="F193" s="33"/>
      <c r="G193" s="33"/>
      <c r="H193" s="24"/>
    </row>
    <row r="194" spans="1:8" ht="65.25" customHeight="1" x14ac:dyDescent="0.2">
      <c r="A194" s="24"/>
      <c r="B194" s="22">
        <v>18</v>
      </c>
      <c r="C194" s="31" t="s">
        <v>31</v>
      </c>
      <c r="D194" s="34"/>
      <c r="E194" s="33"/>
      <c r="F194" s="33"/>
      <c r="G194" s="33"/>
      <c r="H194" s="24"/>
    </row>
    <row r="195" spans="1:8" ht="15" customHeight="1" thickBot="1" x14ac:dyDescent="0.25">
      <c r="A195" s="24"/>
      <c r="B195" s="56"/>
      <c r="C195" s="57"/>
      <c r="D195" s="29" t="s">
        <v>6</v>
      </c>
      <c r="E195" s="30">
        <v>7</v>
      </c>
      <c r="F195" s="30">
        <v>0</v>
      </c>
      <c r="G195" s="30">
        <f t="shared" ref="G195:G198" si="36">E195*F195</f>
        <v>0</v>
      </c>
      <c r="H195" s="24"/>
    </row>
    <row r="196" spans="1:8" ht="15" customHeight="1" x14ac:dyDescent="0.2">
      <c r="A196" s="24"/>
      <c r="B196" s="22"/>
      <c r="C196" s="31"/>
      <c r="D196" s="32"/>
      <c r="E196" s="33"/>
      <c r="F196" s="33"/>
      <c r="G196" s="33"/>
      <c r="H196" s="24"/>
    </row>
    <row r="197" spans="1:8" ht="40.5" customHeight="1" x14ac:dyDescent="0.2">
      <c r="A197" s="24"/>
      <c r="B197" s="69">
        <v>19</v>
      </c>
      <c r="C197" s="70" t="s">
        <v>32</v>
      </c>
      <c r="D197" s="71"/>
      <c r="E197" s="72"/>
      <c r="F197" s="72"/>
      <c r="G197" s="33"/>
      <c r="H197" s="24"/>
    </row>
    <row r="198" spans="1:8" ht="15" customHeight="1" thickBot="1" x14ac:dyDescent="0.25">
      <c r="A198" s="24"/>
      <c r="B198" s="77"/>
      <c r="C198" s="78"/>
      <c r="D198" s="75" t="s">
        <v>7</v>
      </c>
      <c r="E198" s="76">
        <v>1</v>
      </c>
      <c r="F198" s="76">
        <v>0</v>
      </c>
      <c r="G198" s="30">
        <f t="shared" si="36"/>
        <v>0</v>
      </c>
      <c r="H198" s="24"/>
    </row>
    <row r="199" spans="1:8" ht="15" customHeight="1" thickBot="1" x14ac:dyDescent="0.25">
      <c r="A199" s="24"/>
      <c r="B199" s="22"/>
      <c r="C199" s="31"/>
      <c r="D199" s="32"/>
      <c r="E199" s="33"/>
      <c r="F199" s="33"/>
      <c r="G199" s="33"/>
      <c r="H199" s="24"/>
    </row>
    <row r="200" spans="1:8" ht="15" customHeight="1" thickBot="1" x14ac:dyDescent="0.25">
      <c r="A200" s="35"/>
      <c r="B200" s="36"/>
      <c r="C200" s="116" t="s">
        <v>92</v>
      </c>
      <c r="D200" s="116"/>
      <c r="E200" s="116"/>
      <c r="F200" s="116"/>
      <c r="G200" s="37">
        <f>SUM(G144:G198)</f>
        <v>0</v>
      </c>
      <c r="H200" s="24"/>
    </row>
    <row r="201" spans="1:8" ht="15" customHeight="1" x14ac:dyDescent="0.2">
      <c r="A201" s="24"/>
      <c r="B201" s="22"/>
      <c r="C201" s="26"/>
      <c r="D201" s="26"/>
      <c r="E201" s="26"/>
      <c r="F201" s="26"/>
      <c r="G201" s="25"/>
      <c r="H201" s="24"/>
    </row>
    <row r="202" spans="1:8" ht="15" customHeight="1" x14ac:dyDescent="0.2">
      <c r="A202" s="24"/>
      <c r="B202" s="28" t="s">
        <v>34</v>
      </c>
      <c r="C202" s="115" t="s">
        <v>33</v>
      </c>
      <c r="D202" s="115"/>
      <c r="E202" s="115"/>
      <c r="F202" s="115"/>
      <c r="G202" s="115"/>
      <c r="H202" s="24"/>
    </row>
    <row r="203" spans="1:8" ht="15" customHeight="1" x14ac:dyDescent="0.2">
      <c r="A203" s="24"/>
      <c r="B203" s="22"/>
      <c r="C203" s="26"/>
      <c r="D203" s="26"/>
      <c r="E203" s="26"/>
      <c r="F203" s="26"/>
      <c r="G203" s="25"/>
      <c r="H203" s="24"/>
    </row>
    <row r="204" spans="1:8" ht="64.5" customHeight="1" x14ac:dyDescent="0.2">
      <c r="A204" s="24"/>
      <c r="B204" s="22">
        <v>1</v>
      </c>
      <c r="C204" s="31" t="s">
        <v>122</v>
      </c>
      <c r="D204" s="32"/>
      <c r="E204" s="33"/>
      <c r="F204" s="52"/>
      <c r="G204" s="33"/>
      <c r="H204" s="24"/>
    </row>
    <row r="205" spans="1:8" ht="17.25" customHeight="1" thickBot="1" x14ac:dyDescent="0.25">
      <c r="A205" s="24"/>
      <c r="B205" s="56"/>
      <c r="C205" s="57"/>
      <c r="D205" s="29" t="s">
        <v>25</v>
      </c>
      <c r="E205" s="30">
        <v>250</v>
      </c>
      <c r="F205" s="79">
        <v>0</v>
      </c>
      <c r="G205" s="30">
        <f>E205*F205</f>
        <v>0</v>
      </c>
      <c r="H205" s="24"/>
    </row>
    <row r="206" spans="1:8" ht="51.75" customHeight="1" x14ac:dyDescent="0.2">
      <c r="A206" s="24"/>
      <c r="B206" s="22">
        <v>2</v>
      </c>
      <c r="C206" s="31" t="s">
        <v>36</v>
      </c>
      <c r="D206" s="34"/>
      <c r="E206" s="33"/>
      <c r="F206" s="33"/>
      <c r="G206" s="33"/>
      <c r="H206" s="24"/>
    </row>
    <row r="207" spans="1:8" ht="15" customHeight="1" thickBot="1" x14ac:dyDescent="0.25">
      <c r="A207" s="24"/>
      <c r="B207" s="56"/>
      <c r="C207" s="57"/>
      <c r="D207" s="29" t="s">
        <v>6</v>
      </c>
      <c r="E207" s="30">
        <v>22</v>
      </c>
      <c r="F207" s="30">
        <v>0</v>
      </c>
      <c r="G207" s="30">
        <f t="shared" ref="G207" si="37">E207*F207</f>
        <v>0</v>
      </c>
      <c r="H207" s="24"/>
    </row>
    <row r="208" spans="1:8" ht="15" customHeight="1" x14ac:dyDescent="0.2">
      <c r="A208" s="24"/>
      <c r="B208" s="22"/>
      <c r="C208" s="26"/>
      <c r="D208" s="26"/>
      <c r="E208" s="26"/>
      <c r="F208" s="26"/>
      <c r="G208" s="25"/>
      <c r="H208" s="24"/>
    </row>
    <row r="209" spans="1:8" ht="63" customHeight="1" x14ac:dyDescent="0.2">
      <c r="A209" s="24"/>
      <c r="B209" s="22">
        <v>3</v>
      </c>
      <c r="C209" s="31" t="s">
        <v>37</v>
      </c>
      <c r="D209" s="34"/>
      <c r="E209" s="33"/>
      <c r="F209" s="33"/>
      <c r="G209" s="33"/>
      <c r="H209" s="24"/>
    </row>
    <row r="210" spans="1:8" ht="15" customHeight="1" thickBot="1" x14ac:dyDescent="0.25">
      <c r="A210" s="24"/>
      <c r="B210" s="56"/>
      <c r="C210" s="57"/>
      <c r="D210" s="29" t="s">
        <v>25</v>
      </c>
      <c r="E210" s="30">
        <v>40</v>
      </c>
      <c r="F210" s="30">
        <v>0</v>
      </c>
      <c r="G210" s="30">
        <f t="shared" ref="G210" si="38">E210*F210</f>
        <v>0</v>
      </c>
      <c r="H210" s="24"/>
    </row>
    <row r="211" spans="1:8" ht="15" customHeight="1" x14ac:dyDescent="0.2">
      <c r="A211" s="24"/>
      <c r="B211" s="22"/>
      <c r="C211" s="26"/>
      <c r="D211" s="26"/>
      <c r="E211" s="26"/>
      <c r="F211" s="26"/>
      <c r="G211" s="25"/>
      <c r="H211" s="24"/>
    </row>
    <row r="212" spans="1:8" ht="30" customHeight="1" x14ac:dyDescent="0.2">
      <c r="A212" s="24"/>
      <c r="B212" s="22">
        <v>4</v>
      </c>
      <c r="C212" s="31" t="s">
        <v>46</v>
      </c>
      <c r="D212" s="34"/>
      <c r="E212" s="33"/>
      <c r="F212" s="33"/>
      <c r="G212" s="33"/>
      <c r="H212" s="24"/>
    </row>
    <row r="213" spans="1:8" ht="15" customHeight="1" thickBot="1" x14ac:dyDescent="0.25">
      <c r="A213" s="24"/>
      <c r="B213" s="56"/>
      <c r="C213" s="57"/>
      <c r="D213" s="29" t="s">
        <v>6</v>
      </c>
      <c r="E213" s="30">
        <v>200</v>
      </c>
      <c r="F213" s="30">
        <v>0</v>
      </c>
      <c r="G213" s="30">
        <f t="shared" ref="G213:G225" si="39">E213*F213</f>
        <v>0</v>
      </c>
      <c r="H213" s="24"/>
    </row>
    <row r="214" spans="1:8" ht="15" customHeight="1" x14ac:dyDescent="0.2">
      <c r="A214" s="24"/>
      <c r="B214" s="22"/>
      <c r="C214" s="26"/>
      <c r="D214" s="26"/>
      <c r="E214" s="26"/>
      <c r="F214" s="26"/>
      <c r="G214" s="33"/>
      <c r="H214" s="24"/>
    </row>
    <row r="215" spans="1:8" ht="42.75" customHeight="1" x14ac:dyDescent="0.2">
      <c r="A215" s="24"/>
      <c r="B215" s="22">
        <v>5</v>
      </c>
      <c r="C215" s="31" t="s">
        <v>69</v>
      </c>
      <c r="D215" s="34"/>
      <c r="E215" s="33"/>
      <c r="F215" s="33"/>
      <c r="G215" s="33"/>
      <c r="H215" s="24"/>
    </row>
    <row r="216" spans="1:8" ht="15" customHeight="1" thickBot="1" x14ac:dyDescent="0.25">
      <c r="A216" s="24"/>
      <c r="B216" s="80"/>
      <c r="C216" s="81"/>
      <c r="D216" s="29" t="s">
        <v>6</v>
      </c>
      <c r="E216" s="30">
        <v>200</v>
      </c>
      <c r="F216" s="30">
        <v>0</v>
      </c>
      <c r="G216" s="30">
        <f t="shared" si="39"/>
        <v>0</v>
      </c>
      <c r="H216" s="24"/>
    </row>
    <row r="217" spans="1:8" ht="15" customHeight="1" x14ac:dyDescent="0.2">
      <c r="A217" s="24"/>
      <c r="B217" s="22"/>
      <c r="C217" s="26"/>
      <c r="D217" s="26"/>
      <c r="E217" s="26"/>
      <c r="F217" s="26"/>
      <c r="G217" s="33"/>
      <c r="H217" s="24"/>
    </row>
    <row r="218" spans="1:8" ht="41.25" customHeight="1" x14ac:dyDescent="0.2">
      <c r="A218" s="24"/>
      <c r="B218" s="22">
        <v>6</v>
      </c>
      <c r="C218" s="55" t="s">
        <v>123</v>
      </c>
      <c r="D218" s="34"/>
      <c r="E218" s="33"/>
      <c r="F218" s="33"/>
      <c r="G218" s="33"/>
      <c r="H218" s="24"/>
    </row>
    <row r="219" spans="1:8" ht="15" customHeight="1" thickBot="1" x14ac:dyDescent="0.25">
      <c r="A219" s="24"/>
      <c r="B219" s="80"/>
      <c r="C219" s="81"/>
      <c r="D219" s="29" t="s">
        <v>6</v>
      </c>
      <c r="E219" s="30">
        <v>200</v>
      </c>
      <c r="F219" s="30">
        <v>0</v>
      </c>
      <c r="G219" s="30">
        <f t="shared" si="39"/>
        <v>0</v>
      </c>
      <c r="H219" s="24"/>
    </row>
    <row r="220" spans="1:8" ht="15" customHeight="1" x14ac:dyDescent="0.2">
      <c r="A220" s="24"/>
      <c r="B220" s="22"/>
      <c r="C220" s="26"/>
      <c r="D220" s="26"/>
      <c r="E220" s="26"/>
      <c r="F220" s="26"/>
      <c r="G220" s="33"/>
      <c r="H220" s="24"/>
    </row>
    <row r="221" spans="1:8" ht="48.75" customHeight="1" x14ac:dyDescent="0.2">
      <c r="A221" s="24"/>
      <c r="B221" s="22">
        <v>7</v>
      </c>
      <c r="C221" s="31" t="s">
        <v>38</v>
      </c>
      <c r="D221" s="34"/>
      <c r="E221" s="33"/>
      <c r="F221" s="33"/>
      <c r="G221" s="33"/>
      <c r="H221" s="24"/>
    </row>
    <row r="222" spans="1:8" ht="15" customHeight="1" thickBot="1" x14ac:dyDescent="0.25">
      <c r="A222" s="24"/>
      <c r="B222" s="80"/>
      <c r="C222" s="81"/>
      <c r="D222" s="29" t="s">
        <v>25</v>
      </c>
      <c r="E222" s="30">
        <v>80</v>
      </c>
      <c r="F222" s="30">
        <v>0</v>
      </c>
      <c r="G222" s="30">
        <f t="shared" si="39"/>
        <v>0</v>
      </c>
      <c r="H222" s="24"/>
    </row>
    <row r="223" spans="1:8" ht="15" customHeight="1" x14ac:dyDescent="0.2">
      <c r="A223" s="24"/>
      <c r="B223" s="22"/>
      <c r="C223" s="26"/>
      <c r="D223" s="26"/>
      <c r="E223" s="26"/>
      <c r="F223" s="26"/>
      <c r="G223" s="33"/>
      <c r="H223" s="24"/>
    </row>
    <row r="224" spans="1:8" ht="49.5" customHeight="1" x14ac:dyDescent="0.2">
      <c r="A224" s="24"/>
      <c r="B224" s="22">
        <v>8</v>
      </c>
      <c r="C224" s="31" t="s">
        <v>124</v>
      </c>
      <c r="D224" s="34"/>
      <c r="E224" s="33"/>
      <c r="F224" s="33"/>
      <c r="G224" s="33"/>
      <c r="H224" s="24"/>
    </row>
    <row r="225" spans="1:8" ht="15" customHeight="1" thickBot="1" x14ac:dyDescent="0.25">
      <c r="A225" s="24"/>
      <c r="B225" s="80"/>
      <c r="C225" s="81"/>
      <c r="D225" s="29" t="s">
        <v>25</v>
      </c>
      <c r="E225" s="30">
        <v>220</v>
      </c>
      <c r="F225" s="30">
        <v>0</v>
      </c>
      <c r="G225" s="30">
        <f t="shared" si="39"/>
        <v>0</v>
      </c>
      <c r="H225" s="24"/>
    </row>
    <row r="226" spans="1:8" ht="15" customHeight="1" x14ac:dyDescent="0.2">
      <c r="A226" s="24"/>
      <c r="B226" s="22"/>
      <c r="C226" s="26"/>
      <c r="D226" s="26"/>
      <c r="E226" s="26"/>
      <c r="F226" s="26"/>
      <c r="G226" s="25"/>
      <c r="H226" s="24"/>
    </row>
    <row r="227" spans="1:8" ht="40.5" customHeight="1" x14ac:dyDescent="0.2">
      <c r="A227" s="24"/>
      <c r="B227" s="22">
        <v>9</v>
      </c>
      <c r="C227" s="31" t="s">
        <v>45</v>
      </c>
      <c r="D227" s="34"/>
      <c r="E227" s="33"/>
      <c r="F227" s="33"/>
      <c r="G227" s="33"/>
      <c r="H227" s="24"/>
    </row>
    <row r="228" spans="1:8" ht="15" customHeight="1" thickBot="1" x14ac:dyDescent="0.25">
      <c r="A228" s="24"/>
      <c r="B228" s="80"/>
      <c r="C228" s="81"/>
      <c r="D228" s="29" t="s">
        <v>6</v>
      </c>
      <c r="E228" s="30">
        <v>20</v>
      </c>
      <c r="F228" s="30">
        <v>0</v>
      </c>
      <c r="G228" s="30">
        <f t="shared" ref="G228" si="40">E228*F228</f>
        <v>0</v>
      </c>
      <c r="H228" s="24"/>
    </row>
    <row r="229" spans="1:8" ht="15" customHeight="1" x14ac:dyDescent="0.2">
      <c r="A229" s="24"/>
      <c r="B229" s="22"/>
      <c r="C229" s="26"/>
      <c r="D229" s="26"/>
      <c r="E229" s="26"/>
      <c r="F229" s="26"/>
      <c r="G229" s="25"/>
      <c r="H229" s="24"/>
    </row>
    <row r="230" spans="1:8" ht="27.75" customHeight="1" x14ac:dyDescent="0.2">
      <c r="A230" s="24"/>
      <c r="B230" s="22">
        <v>10</v>
      </c>
      <c r="C230" s="31" t="s">
        <v>39</v>
      </c>
      <c r="D230" s="34"/>
      <c r="E230" s="33"/>
      <c r="F230" s="33"/>
      <c r="G230" s="33"/>
      <c r="H230" s="24"/>
    </row>
    <row r="231" spans="1:8" ht="15" customHeight="1" thickBot="1" x14ac:dyDescent="0.25">
      <c r="A231" s="24"/>
      <c r="B231" s="80"/>
      <c r="C231" s="81"/>
      <c r="D231" s="29" t="s">
        <v>6</v>
      </c>
      <c r="E231" s="30">
        <v>13</v>
      </c>
      <c r="F231" s="30">
        <v>0</v>
      </c>
      <c r="G231" s="30">
        <f t="shared" ref="G231" si="41">E231*F231</f>
        <v>0</v>
      </c>
      <c r="H231" s="24"/>
    </row>
    <row r="232" spans="1:8" ht="15" customHeight="1" x14ac:dyDescent="0.2">
      <c r="A232" s="24"/>
      <c r="B232" s="22"/>
      <c r="C232" s="31"/>
      <c r="D232" s="32"/>
      <c r="E232" s="33"/>
      <c r="F232" s="33"/>
      <c r="G232" s="33"/>
      <c r="H232" s="24"/>
    </row>
    <row r="233" spans="1:8" ht="40.5" customHeight="1" x14ac:dyDescent="0.2">
      <c r="A233" s="24"/>
      <c r="B233" s="22">
        <v>11</v>
      </c>
      <c r="C233" s="31" t="s">
        <v>40</v>
      </c>
      <c r="D233" s="34"/>
      <c r="E233" s="33"/>
      <c r="F233" s="33"/>
      <c r="G233" s="33"/>
      <c r="H233" s="24"/>
    </row>
    <row r="234" spans="1:8" ht="15" customHeight="1" thickBot="1" x14ac:dyDescent="0.25">
      <c r="A234" s="24"/>
      <c r="B234" s="80"/>
      <c r="C234" s="81"/>
      <c r="D234" s="29" t="s">
        <v>6</v>
      </c>
      <c r="E234" s="30">
        <v>13</v>
      </c>
      <c r="F234" s="30">
        <v>0</v>
      </c>
      <c r="G234" s="30">
        <f t="shared" ref="G234" si="42">E234*F234</f>
        <v>0</v>
      </c>
      <c r="H234" s="24"/>
    </row>
    <row r="235" spans="1:8" ht="15" customHeight="1" x14ac:dyDescent="0.2">
      <c r="A235" s="24"/>
      <c r="B235" s="22"/>
      <c r="C235" s="31"/>
      <c r="D235" s="32"/>
      <c r="E235" s="33"/>
      <c r="F235" s="33"/>
      <c r="G235" s="33"/>
      <c r="H235" s="24"/>
    </row>
    <row r="236" spans="1:8" ht="37.5" customHeight="1" x14ac:dyDescent="0.2">
      <c r="A236" s="24"/>
      <c r="B236" s="22">
        <v>12</v>
      </c>
      <c r="C236" s="31" t="s">
        <v>41</v>
      </c>
      <c r="D236" s="34"/>
      <c r="E236" s="33"/>
      <c r="F236" s="33"/>
      <c r="G236" s="33"/>
      <c r="H236" s="24"/>
    </row>
    <row r="237" spans="1:8" ht="15" customHeight="1" thickBot="1" x14ac:dyDescent="0.25">
      <c r="A237" s="24"/>
      <c r="B237" s="80"/>
      <c r="C237" s="81"/>
      <c r="D237" s="29" t="s">
        <v>6</v>
      </c>
      <c r="E237" s="30">
        <v>12</v>
      </c>
      <c r="F237" s="30">
        <v>0</v>
      </c>
      <c r="G237" s="30">
        <f t="shared" ref="G237" si="43">E237*F237</f>
        <v>0</v>
      </c>
      <c r="H237" s="24"/>
    </row>
    <row r="238" spans="1:8" ht="15" customHeight="1" x14ac:dyDescent="0.2">
      <c r="A238" s="24"/>
      <c r="B238" s="22"/>
      <c r="C238" s="31"/>
      <c r="D238" s="32"/>
      <c r="E238" s="33"/>
      <c r="F238" s="33"/>
      <c r="G238" s="33"/>
      <c r="H238" s="24"/>
    </row>
    <row r="239" spans="1:8" ht="39.75" customHeight="1" x14ac:dyDescent="0.2">
      <c r="A239" s="24"/>
      <c r="B239" s="22">
        <v>13</v>
      </c>
      <c r="C239" s="31" t="s">
        <v>42</v>
      </c>
      <c r="D239" s="34"/>
      <c r="E239" s="33"/>
      <c r="F239" s="33"/>
      <c r="G239" s="33"/>
      <c r="H239" s="24"/>
    </row>
    <row r="240" spans="1:8" ht="15" customHeight="1" thickBot="1" x14ac:dyDescent="0.25">
      <c r="A240" s="24"/>
      <c r="B240" s="80"/>
      <c r="C240" s="81"/>
      <c r="D240" s="29" t="s">
        <v>6</v>
      </c>
      <c r="E240" s="30">
        <v>12</v>
      </c>
      <c r="F240" s="30">
        <v>0</v>
      </c>
      <c r="G240" s="30">
        <f t="shared" ref="G240" si="44">E240*F240</f>
        <v>0</v>
      </c>
      <c r="H240" s="24"/>
    </row>
    <row r="241" spans="1:8" ht="15" customHeight="1" x14ac:dyDescent="0.2">
      <c r="A241" s="24"/>
      <c r="B241" s="22"/>
      <c r="C241" s="26"/>
      <c r="D241" s="26"/>
      <c r="E241" s="26"/>
      <c r="F241" s="26"/>
      <c r="G241" s="25"/>
      <c r="H241" s="24"/>
    </row>
    <row r="242" spans="1:8" ht="37.5" customHeight="1" x14ac:dyDescent="0.2">
      <c r="A242" s="24"/>
      <c r="B242" s="22">
        <v>14</v>
      </c>
      <c r="C242" s="31" t="s">
        <v>43</v>
      </c>
      <c r="D242" s="34"/>
      <c r="E242" s="33"/>
      <c r="F242" s="33"/>
      <c r="G242" s="33"/>
      <c r="H242" s="24"/>
    </row>
    <row r="243" spans="1:8" ht="15" customHeight="1" thickBot="1" x14ac:dyDescent="0.25">
      <c r="A243" s="24"/>
      <c r="B243" s="80"/>
      <c r="C243" s="81"/>
      <c r="D243" s="29" t="s">
        <v>6</v>
      </c>
      <c r="E243" s="30">
        <v>4</v>
      </c>
      <c r="F243" s="30">
        <v>0</v>
      </c>
      <c r="G243" s="30">
        <f t="shared" ref="G243" si="45">E243*F243</f>
        <v>0</v>
      </c>
      <c r="H243" s="24"/>
    </row>
    <row r="244" spans="1:8" ht="15" customHeight="1" x14ac:dyDescent="0.2">
      <c r="A244" s="24"/>
      <c r="B244" s="22"/>
      <c r="C244" s="31"/>
      <c r="D244" s="32"/>
      <c r="E244" s="33"/>
      <c r="F244" s="33"/>
      <c r="G244" s="33"/>
      <c r="H244" s="24"/>
    </row>
    <row r="245" spans="1:8" ht="26.25" customHeight="1" x14ac:dyDescent="0.2">
      <c r="A245" s="24"/>
      <c r="B245" s="22">
        <v>15</v>
      </c>
      <c r="C245" s="31" t="s">
        <v>44</v>
      </c>
      <c r="D245" s="32"/>
      <c r="E245" s="33"/>
      <c r="F245" s="33"/>
      <c r="G245" s="33"/>
      <c r="H245" s="24"/>
    </row>
    <row r="246" spans="1:8" ht="15" customHeight="1" thickBot="1" x14ac:dyDescent="0.25">
      <c r="A246" s="24"/>
      <c r="B246" s="56"/>
      <c r="C246" s="57"/>
      <c r="D246" s="67" t="s">
        <v>7</v>
      </c>
      <c r="E246" s="68">
        <v>1</v>
      </c>
      <c r="F246" s="68">
        <v>0</v>
      </c>
      <c r="G246" s="30">
        <f t="shared" ref="G246" si="46">E246*F246</f>
        <v>0</v>
      </c>
      <c r="H246" s="24"/>
    </row>
    <row r="247" spans="1:8" ht="15" customHeight="1" thickBot="1" x14ac:dyDescent="0.25">
      <c r="A247" s="24"/>
      <c r="B247" s="22"/>
      <c r="C247" s="31"/>
      <c r="D247" s="32"/>
      <c r="E247" s="33"/>
      <c r="F247" s="33"/>
      <c r="G247" s="33"/>
      <c r="H247" s="24"/>
    </row>
    <row r="248" spans="1:8" ht="15" customHeight="1" thickBot="1" x14ac:dyDescent="0.25">
      <c r="A248" s="35"/>
      <c r="B248" s="36"/>
      <c r="C248" s="116" t="s">
        <v>91</v>
      </c>
      <c r="D248" s="116"/>
      <c r="E248" s="116"/>
      <c r="F248" s="116"/>
      <c r="G248" s="37">
        <f>SUM(G205:G246)</f>
        <v>0</v>
      </c>
      <c r="H248" s="24"/>
    </row>
    <row r="249" spans="1:8" ht="15" customHeight="1" x14ac:dyDescent="0.2">
      <c r="A249" s="24"/>
      <c r="B249" s="22"/>
      <c r="C249" s="26"/>
      <c r="D249" s="26"/>
      <c r="E249" s="26"/>
      <c r="F249" s="26"/>
      <c r="G249" s="25"/>
      <c r="H249" s="24"/>
    </row>
    <row r="250" spans="1:8" ht="15" customHeight="1" x14ac:dyDescent="0.2">
      <c r="A250" s="24"/>
      <c r="B250" s="28" t="s">
        <v>47</v>
      </c>
      <c r="C250" s="115" t="s">
        <v>71</v>
      </c>
      <c r="D250" s="115"/>
      <c r="E250" s="115"/>
      <c r="F250" s="115"/>
      <c r="G250" s="115"/>
      <c r="H250" s="24"/>
    </row>
    <row r="251" spans="1:8" ht="15" customHeight="1" x14ac:dyDescent="0.2">
      <c r="A251" s="24"/>
      <c r="B251" s="22"/>
      <c r="C251" s="26"/>
      <c r="D251" s="26"/>
      <c r="E251" s="26"/>
      <c r="F251" s="26"/>
      <c r="G251" s="25"/>
      <c r="H251" s="24"/>
    </row>
    <row r="252" spans="1:8" ht="55.5" customHeight="1" x14ac:dyDescent="0.2">
      <c r="A252" s="24"/>
      <c r="B252" s="22">
        <v>1</v>
      </c>
      <c r="C252" s="31" t="s">
        <v>72</v>
      </c>
      <c r="D252" s="34"/>
      <c r="E252" s="33"/>
      <c r="F252" s="33"/>
      <c r="G252" s="33"/>
      <c r="H252" s="24"/>
    </row>
    <row r="253" spans="1:8" ht="15" customHeight="1" thickBot="1" x14ac:dyDescent="0.25">
      <c r="A253" s="24"/>
      <c r="B253" s="56"/>
      <c r="C253" s="57"/>
      <c r="D253" s="29" t="s">
        <v>6</v>
      </c>
      <c r="E253" s="30">
        <v>5</v>
      </c>
      <c r="F253" s="30">
        <v>0</v>
      </c>
      <c r="G253" s="30">
        <f t="shared" ref="G253" si="47">E253*F253</f>
        <v>0</v>
      </c>
      <c r="H253" s="24"/>
    </row>
    <row r="254" spans="1:8" ht="15" customHeight="1" x14ac:dyDescent="0.2">
      <c r="A254" s="24"/>
      <c r="B254" s="22"/>
      <c r="C254" s="31"/>
      <c r="D254" s="32"/>
      <c r="E254" s="33"/>
      <c r="F254" s="33"/>
      <c r="G254" s="33"/>
      <c r="H254" s="24"/>
    </row>
    <row r="255" spans="1:8" ht="54" customHeight="1" x14ac:dyDescent="0.2">
      <c r="A255" s="24"/>
      <c r="B255" s="22">
        <v>2</v>
      </c>
      <c r="C255" s="31" t="s">
        <v>73</v>
      </c>
      <c r="D255" s="34"/>
      <c r="E255" s="33"/>
      <c r="F255" s="33"/>
      <c r="G255" s="33"/>
      <c r="H255" s="24"/>
    </row>
    <row r="256" spans="1:8" ht="15" customHeight="1" thickBot="1" x14ac:dyDescent="0.25">
      <c r="A256" s="24"/>
      <c r="B256" s="56"/>
      <c r="C256" s="57"/>
      <c r="D256" s="29" t="s">
        <v>6</v>
      </c>
      <c r="E256" s="30">
        <v>4</v>
      </c>
      <c r="F256" s="30">
        <v>0</v>
      </c>
      <c r="G256" s="30">
        <f t="shared" ref="G256" si="48">E256*F256</f>
        <v>0</v>
      </c>
      <c r="H256" s="24"/>
    </row>
    <row r="257" spans="1:8" ht="15" customHeight="1" x14ac:dyDescent="0.2">
      <c r="A257" s="24"/>
      <c r="B257" s="22"/>
      <c r="C257" s="31"/>
      <c r="D257" s="32"/>
      <c r="E257" s="33"/>
      <c r="F257" s="33"/>
      <c r="G257" s="33"/>
      <c r="H257" s="24"/>
    </row>
    <row r="258" spans="1:8" ht="52.5" customHeight="1" x14ac:dyDescent="0.2">
      <c r="A258" s="24"/>
      <c r="B258" s="22">
        <v>3</v>
      </c>
      <c r="C258" s="31" t="s">
        <v>125</v>
      </c>
      <c r="D258" s="34"/>
      <c r="E258" s="33"/>
      <c r="F258" s="33"/>
      <c r="G258" s="33"/>
      <c r="H258" s="24"/>
    </row>
    <row r="259" spans="1:8" ht="15" customHeight="1" thickBot="1" x14ac:dyDescent="0.25">
      <c r="A259" s="24"/>
      <c r="B259" s="56"/>
      <c r="C259" s="57"/>
      <c r="D259" s="29" t="s">
        <v>6</v>
      </c>
      <c r="E259" s="30">
        <v>1</v>
      </c>
      <c r="F259" s="30">
        <v>0</v>
      </c>
      <c r="G259" s="30">
        <f t="shared" ref="G259" si="49">E259*F259</f>
        <v>0</v>
      </c>
      <c r="H259" s="24"/>
    </row>
    <row r="260" spans="1:8" ht="15" customHeight="1" x14ac:dyDescent="0.2">
      <c r="A260" s="24"/>
      <c r="B260" s="22"/>
      <c r="C260" s="31"/>
      <c r="D260" s="32"/>
      <c r="E260" s="33"/>
      <c r="F260" s="33"/>
      <c r="G260" s="33"/>
      <c r="H260" s="24"/>
    </row>
    <row r="261" spans="1:8" ht="75.75" customHeight="1" x14ac:dyDescent="0.2">
      <c r="A261" s="24"/>
      <c r="B261" s="22">
        <v>4</v>
      </c>
      <c r="C261" s="31" t="s">
        <v>74</v>
      </c>
      <c r="D261" s="34"/>
      <c r="E261" s="33"/>
      <c r="F261" s="33"/>
      <c r="G261" s="33"/>
      <c r="H261" s="24"/>
    </row>
    <row r="262" spans="1:8" ht="15" customHeight="1" thickBot="1" x14ac:dyDescent="0.25">
      <c r="A262" s="24"/>
      <c r="B262" s="56"/>
      <c r="C262" s="57"/>
      <c r="D262" s="29" t="s">
        <v>6</v>
      </c>
      <c r="E262" s="30">
        <v>1</v>
      </c>
      <c r="F262" s="30">
        <v>0</v>
      </c>
      <c r="G262" s="30">
        <f t="shared" ref="G262" si="50">E262*F262</f>
        <v>0</v>
      </c>
      <c r="H262" s="24"/>
    </row>
    <row r="263" spans="1:8" ht="15" customHeight="1" x14ac:dyDescent="0.2">
      <c r="A263" s="24"/>
      <c r="B263" s="22"/>
      <c r="C263" s="31"/>
      <c r="D263" s="32"/>
      <c r="E263" s="33"/>
      <c r="F263" s="33"/>
      <c r="G263" s="33"/>
      <c r="H263" s="24"/>
    </row>
    <row r="264" spans="1:8" ht="87.75" customHeight="1" x14ac:dyDescent="0.2">
      <c r="A264" s="24"/>
      <c r="B264" s="22">
        <v>5</v>
      </c>
      <c r="C264" s="31" t="s">
        <v>126</v>
      </c>
      <c r="D264" s="34"/>
      <c r="E264" s="33"/>
      <c r="F264" s="33"/>
      <c r="G264" s="33"/>
      <c r="H264" s="24"/>
    </row>
    <row r="265" spans="1:8" ht="15" customHeight="1" thickBot="1" x14ac:dyDescent="0.25">
      <c r="A265" s="24"/>
      <c r="B265" s="56"/>
      <c r="C265" s="57"/>
      <c r="D265" s="29" t="s">
        <v>6</v>
      </c>
      <c r="E265" s="30">
        <v>1</v>
      </c>
      <c r="F265" s="30">
        <v>0</v>
      </c>
      <c r="G265" s="30">
        <f t="shared" ref="G265" si="51">E265*F265</f>
        <v>0</v>
      </c>
      <c r="H265" s="24"/>
    </row>
    <row r="266" spans="1:8" ht="15" customHeight="1" x14ac:dyDescent="0.2">
      <c r="A266" s="24"/>
      <c r="B266" s="22"/>
      <c r="C266" s="31"/>
      <c r="D266" s="32"/>
      <c r="E266" s="33"/>
      <c r="F266" s="33"/>
      <c r="G266" s="33"/>
      <c r="H266" s="24"/>
    </row>
    <row r="267" spans="1:8" ht="75" customHeight="1" x14ac:dyDescent="0.2">
      <c r="A267" s="24"/>
      <c r="B267" s="22">
        <v>6</v>
      </c>
      <c r="C267" s="31" t="s">
        <v>75</v>
      </c>
      <c r="D267" s="34"/>
      <c r="E267" s="33"/>
      <c r="F267" s="33"/>
      <c r="G267" s="33"/>
      <c r="H267" s="24"/>
    </row>
    <row r="268" spans="1:8" ht="15" customHeight="1" thickBot="1" x14ac:dyDescent="0.25">
      <c r="A268" s="24"/>
      <c r="B268" s="56"/>
      <c r="C268" s="57"/>
      <c r="D268" s="29" t="s">
        <v>6</v>
      </c>
      <c r="E268" s="30">
        <v>9</v>
      </c>
      <c r="F268" s="30">
        <v>0</v>
      </c>
      <c r="G268" s="30">
        <f t="shared" ref="G268" si="52">E268*F268</f>
        <v>0</v>
      </c>
      <c r="H268" s="24"/>
    </row>
    <row r="269" spans="1:8" ht="15" customHeight="1" x14ac:dyDescent="0.2">
      <c r="A269" s="24"/>
      <c r="B269" s="22"/>
      <c r="C269" s="31"/>
      <c r="D269" s="32"/>
      <c r="E269" s="33"/>
      <c r="F269" s="33"/>
      <c r="G269" s="33"/>
      <c r="H269" s="24"/>
    </row>
    <row r="270" spans="1:8" ht="33" customHeight="1" x14ac:dyDescent="0.2">
      <c r="A270" s="24"/>
      <c r="B270" s="69">
        <v>7</v>
      </c>
      <c r="C270" s="70" t="s">
        <v>76</v>
      </c>
      <c r="D270" s="71"/>
      <c r="E270" s="72"/>
      <c r="F270" s="72"/>
      <c r="G270" s="33"/>
      <c r="H270" s="24"/>
    </row>
    <row r="271" spans="1:8" ht="15" customHeight="1" thickBot="1" x14ac:dyDescent="0.25">
      <c r="A271" s="24"/>
      <c r="B271" s="77"/>
      <c r="C271" s="78"/>
      <c r="D271" s="75" t="s">
        <v>7</v>
      </c>
      <c r="E271" s="76">
        <v>1</v>
      </c>
      <c r="F271" s="76">
        <v>0</v>
      </c>
      <c r="G271" s="30">
        <f t="shared" ref="G271" si="53">E271*F271</f>
        <v>0</v>
      </c>
      <c r="H271" s="24"/>
    </row>
    <row r="272" spans="1:8" ht="15" customHeight="1" thickBot="1" x14ac:dyDescent="0.25">
      <c r="A272" s="24"/>
      <c r="B272" s="22"/>
      <c r="C272" s="26"/>
      <c r="D272" s="26"/>
      <c r="E272" s="26"/>
      <c r="F272" s="26"/>
      <c r="G272" s="25"/>
      <c r="H272" s="24"/>
    </row>
    <row r="273" spans="1:8" ht="15" customHeight="1" thickBot="1" x14ac:dyDescent="0.25">
      <c r="A273" s="35"/>
      <c r="B273" s="36"/>
      <c r="C273" s="116" t="s">
        <v>90</v>
      </c>
      <c r="D273" s="116"/>
      <c r="E273" s="116"/>
      <c r="F273" s="116"/>
      <c r="G273" s="37">
        <f>SUM(G253:G271)</f>
        <v>0</v>
      </c>
      <c r="H273" s="24"/>
    </row>
    <row r="274" spans="1:8" ht="15" customHeight="1" x14ac:dyDescent="0.2">
      <c r="A274" s="24"/>
      <c r="B274" s="22"/>
      <c r="C274" s="26"/>
      <c r="D274" s="26"/>
      <c r="E274" s="26"/>
      <c r="F274" s="26"/>
      <c r="G274" s="25"/>
      <c r="H274" s="24"/>
    </row>
    <row r="275" spans="1:8" ht="15" customHeight="1" x14ac:dyDescent="0.2">
      <c r="A275" s="24"/>
      <c r="B275" s="28" t="s">
        <v>48</v>
      </c>
      <c r="C275" s="115" t="s">
        <v>77</v>
      </c>
      <c r="D275" s="115"/>
      <c r="E275" s="115"/>
      <c r="F275" s="115"/>
      <c r="G275" s="115"/>
      <c r="H275" s="24"/>
    </row>
    <row r="276" spans="1:8" ht="15" customHeight="1" x14ac:dyDescent="0.2">
      <c r="A276" s="24"/>
      <c r="B276" s="28"/>
      <c r="C276" s="84"/>
      <c r="D276" s="84"/>
      <c r="E276" s="84"/>
      <c r="F276" s="84"/>
      <c r="G276" s="84"/>
      <c r="H276" s="24"/>
    </row>
    <row r="277" spans="1:8" ht="287.25" customHeight="1" thickBot="1" x14ac:dyDescent="0.25">
      <c r="A277" s="24"/>
      <c r="B277" s="69">
        <v>1</v>
      </c>
      <c r="C277" s="78" t="s">
        <v>127</v>
      </c>
      <c r="D277" s="75"/>
      <c r="E277" s="76"/>
      <c r="F277" s="85"/>
      <c r="G277" s="76"/>
      <c r="H277" s="24"/>
    </row>
    <row r="278" spans="1:8" ht="15" customHeight="1" thickBot="1" x14ac:dyDescent="0.25">
      <c r="A278" s="24"/>
      <c r="B278" s="77"/>
      <c r="C278" s="78"/>
      <c r="D278" s="75" t="s">
        <v>6</v>
      </c>
      <c r="E278" s="76">
        <v>1</v>
      </c>
      <c r="F278" s="76">
        <v>0</v>
      </c>
      <c r="G278" s="76">
        <f>E278*F278</f>
        <v>0</v>
      </c>
      <c r="H278" s="24"/>
    </row>
    <row r="279" spans="1:8" ht="15" customHeight="1" x14ac:dyDescent="0.2">
      <c r="A279" s="24"/>
      <c r="B279" s="69"/>
      <c r="C279" s="70"/>
      <c r="D279" s="86"/>
      <c r="E279" s="72"/>
      <c r="F279" s="87"/>
      <c r="G279" s="72"/>
      <c r="H279" s="24"/>
    </row>
    <row r="280" spans="1:8" ht="43.5" customHeight="1" x14ac:dyDescent="0.2">
      <c r="A280" s="24"/>
      <c r="B280" s="69">
        <v>2</v>
      </c>
      <c r="C280" s="70" t="s">
        <v>128</v>
      </c>
      <c r="D280" s="71"/>
      <c r="E280" s="72"/>
      <c r="F280" s="72"/>
      <c r="G280" s="72"/>
      <c r="H280" s="24"/>
    </row>
    <row r="281" spans="1:8" ht="15" customHeight="1" thickBot="1" x14ac:dyDescent="0.25">
      <c r="A281" s="24"/>
      <c r="B281" s="77"/>
      <c r="C281" s="78"/>
      <c r="D281" s="75" t="s">
        <v>6</v>
      </c>
      <c r="E281" s="76">
        <v>2</v>
      </c>
      <c r="F281" s="76">
        <v>0</v>
      </c>
      <c r="G281" s="76">
        <f>E281*F281</f>
        <v>0</v>
      </c>
      <c r="H281" s="24"/>
    </row>
    <row r="282" spans="1:8" ht="15" customHeight="1" x14ac:dyDescent="0.2">
      <c r="A282" s="24"/>
      <c r="B282" s="69"/>
      <c r="C282" s="70"/>
      <c r="D282" s="86"/>
      <c r="E282" s="72"/>
      <c r="F282" s="72"/>
      <c r="G282" s="72"/>
      <c r="H282" s="24"/>
    </row>
    <row r="283" spans="1:8" ht="42" customHeight="1" x14ac:dyDescent="0.2">
      <c r="A283" s="24"/>
      <c r="B283" s="69">
        <v>3</v>
      </c>
      <c r="C283" s="70" t="s">
        <v>80</v>
      </c>
      <c r="D283" s="71"/>
      <c r="E283" s="72"/>
      <c r="F283" s="72"/>
      <c r="G283" s="72"/>
      <c r="H283" s="24"/>
    </row>
    <row r="284" spans="1:8" ht="15" customHeight="1" thickBot="1" x14ac:dyDescent="0.25">
      <c r="A284" s="24"/>
      <c r="B284" s="77"/>
      <c r="C284" s="78"/>
      <c r="D284" s="75" t="s">
        <v>6</v>
      </c>
      <c r="E284" s="76">
        <v>1</v>
      </c>
      <c r="F284" s="76">
        <v>0</v>
      </c>
      <c r="G284" s="76">
        <f>E284*F284</f>
        <v>0</v>
      </c>
      <c r="H284" s="24"/>
    </row>
    <row r="285" spans="1:8" ht="15" customHeight="1" x14ac:dyDescent="0.2">
      <c r="A285" s="24"/>
      <c r="B285" s="69"/>
      <c r="C285" s="70"/>
      <c r="D285" s="86"/>
      <c r="E285" s="72"/>
      <c r="F285" s="72"/>
      <c r="G285" s="72"/>
      <c r="H285" s="24"/>
    </row>
    <row r="286" spans="1:8" ht="30" customHeight="1" x14ac:dyDescent="0.2">
      <c r="A286" s="24"/>
      <c r="B286" s="69">
        <v>4</v>
      </c>
      <c r="C286" s="88" t="s">
        <v>81</v>
      </c>
      <c r="D286" s="71"/>
      <c r="E286" s="72"/>
      <c r="F286" s="72"/>
      <c r="G286" s="72"/>
      <c r="H286" s="24"/>
    </row>
    <row r="287" spans="1:8" ht="15" customHeight="1" thickBot="1" x14ac:dyDescent="0.25">
      <c r="A287" s="24"/>
      <c r="B287" s="77"/>
      <c r="C287" s="78"/>
      <c r="D287" s="75" t="s">
        <v>6</v>
      </c>
      <c r="E287" s="76">
        <v>9</v>
      </c>
      <c r="F287" s="76">
        <v>0</v>
      </c>
      <c r="G287" s="76">
        <f>E287*F287</f>
        <v>0</v>
      </c>
      <c r="H287" s="24"/>
    </row>
    <row r="288" spans="1:8" ht="15" customHeight="1" x14ac:dyDescent="0.2">
      <c r="A288" s="24"/>
      <c r="B288" s="69"/>
      <c r="C288" s="70"/>
      <c r="D288" s="86"/>
      <c r="E288" s="72"/>
      <c r="F288" s="72"/>
      <c r="G288" s="72"/>
      <c r="H288" s="24"/>
    </row>
    <row r="289" spans="1:8" ht="51.75" customHeight="1" x14ac:dyDescent="0.2">
      <c r="A289" s="24"/>
      <c r="B289" s="69">
        <v>5</v>
      </c>
      <c r="C289" s="70" t="s">
        <v>82</v>
      </c>
      <c r="D289" s="71"/>
      <c r="E289" s="72"/>
      <c r="F289" s="72"/>
      <c r="G289" s="72"/>
      <c r="H289" s="24"/>
    </row>
    <row r="290" spans="1:8" ht="15" customHeight="1" thickBot="1" x14ac:dyDescent="0.25">
      <c r="A290" s="24"/>
      <c r="B290" s="77"/>
      <c r="C290" s="78"/>
      <c r="D290" s="75" t="s">
        <v>6</v>
      </c>
      <c r="E290" s="76">
        <v>24</v>
      </c>
      <c r="F290" s="76">
        <v>0</v>
      </c>
      <c r="G290" s="76">
        <f>E290*F290</f>
        <v>0</v>
      </c>
      <c r="H290" s="24"/>
    </row>
    <row r="291" spans="1:8" ht="15" customHeight="1" x14ac:dyDescent="0.2">
      <c r="A291" s="24"/>
      <c r="B291" s="69"/>
      <c r="C291" s="70"/>
      <c r="D291" s="86"/>
      <c r="E291" s="72"/>
      <c r="F291" s="72"/>
      <c r="G291" s="72"/>
      <c r="H291" s="24"/>
    </row>
    <row r="292" spans="1:8" ht="38.25" customHeight="1" x14ac:dyDescent="0.2">
      <c r="A292" s="24"/>
      <c r="B292" s="69">
        <v>6</v>
      </c>
      <c r="C292" s="70" t="s">
        <v>83</v>
      </c>
      <c r="D292" s="71"/>
      <c r="E292" s="72"/>
      <c r="F292" s="72"/>
      <c r="G292" s="72"/>
      <c r="H292" s="24"/>
    </row>
    <row r="293" spans="1:8" ht="15" customHeight="1" thickBot="1" x14ac:dyDescent="0.25">
      <c r="A293" s="24"/>
      <c r="B293" s="77"/>
      <c r="C293" s="78"/>
      <c r="D293" s="75" t="s">
        <v>6</v>
      </c>
      <c r="E293" s="76">
        <v>32</v>
      </c>
      <c r="F293" s="76">
        <v>0</v>
      </c>
      <c r="G293" s="76">
        <f>E293*F293</f>
        <v>0</v>
      </c>
      <c r="H293" s="24"/>
    </row>
    <row r="294" spans="1:8" ht="15" customHeight="1" x14ac:dyDescent="0.2">
      <c r="A294" s="24"/>
      <c r="B294" s="69"/>
      <c r="C294" s="70"/>
      <c r="D294" s="86"/>
      <c r="E294" s="72"/>
      <c r="F294" s="72"/>
      <c r="G294" s="72"/>
      <c r="H294" s="24"/>
    </row>
    <row r="295" spans="1:8" ht="86.25" customHeight="1" x14ac:dyDescent="0.2">
      <c r="A295" s="24"/>
      <c r="B295" s="69">
        <v>7</v>
      </c>
      <c r="C295" s="70" t="s">
        <v>84</v>
      </c>
      <c r="D295" s="71"/>
      <c r="E295" s="72"/>
      <c r="F295" s="72"/>
      <c r="G295" s="72"/>
      <c r="H295" s="24"/>
    </row>
    <row r="296" spans="1:8" ht="15" customHeight="1" thickBot="1" x14ac:dyDescent="0.25">
      <c r="A296" s="24"/>
      <c r="B296" s="77"/>
      <c r="C296" s="78"/>
      <c r="D296" s="75" t="s">
        <v>6</v>
      </c>
      <c r="E296" s="76">
        <v>1</v>
      </c>
      <c r="F296" s="76">
        <v>0</v>
      </c>
      <c r="G296" s="76">
        <f>E296*F296</f>
        <v>0</v>
      </c>
      <c r="H296" s="24"/>
    </row>
    <row r="297" spans="1:8" ht="15" customHeight="1" x14ac:dyDescent="0.2">
      <c r="A297" s="24"/>
      <c r="B297" s="69"/>
      <c r="C297" s="70"/>
      <c r="D297" s="86"/>
      <c r="E297" s="72"/>
      <c r="F297" s="72"/>
      <c r="G297" s="72"/>
      <c r="H297" s="24"/>
    </row>
    <row r="298" spans="1:8" ht="76.5" customHeight="1" x14ac:dyDescent="0.2">
      <c r="A298" s="24"/>
      <c r="B298" s="69">
        <v>8</v>
      </c>
      <c r="C298" s="88" t="s">
        <v>85</v>
      </c>
      <c r="D298" s="71"/>
      <c r="E298" s="72"/>
      <c r="F298" s="72"/>
      <c r="G298" s="72"/>
      <c r="H298" s="24"/>
    </row>
    <row r="299" spans="1:8" ht="15" customHeight="1" thickBot="1" x14ac:dyDescent="0.25">
      <c r="A299" s="24"/>
      <c r="B299" s="77"/>
      <c r="C299" s="78"/>
      <c r="D299" s="75" t="s">
        <v>6</v>
      </c>
      <c r="E299" s="76">
        <v>1</v>
      </c>
      <c r="F299" s="76">
        <v>0</v>
      </c>
      <c r="G299" s="76">
        <f>E299*F299</f>
        <v>0</v>
      </c>
      <c r="H299" s="24"/>
    </row>
    <row r="300" spans="1:8" ht="15" customHeight="1" x14ac:dyDescent="0.2">
      <c r="A300" s="24"/>
      <c r="B300" s="69"/>
      <c r="C300" s="70"/>
      <c r="D300" s="86"/>
      <c r="E300" s="72"/>
      <c r="F300" s="72"/>
      <c r="G300" s="72"/>
      <c r="H300" s="24"/>
    </row>
    <row r="301" spans="1:8" ht="38.25" customHeight="1" x14ac:dyDescent="0.2">
      <c r="A301" s="24"/>
      <c r="B301" s="69">
        <v>9</v>
      </c>
      <c r="C301" s="70" t="s">
        <v>86</v>
      </c>
      <c r="D301" s="71"/>
      <c r="E301" s="72"/>
      <c r="F301" s="72"/>
      <c r="G301" s="72"/>
      <c r="H301" s="24"/>
    </row>
    <row r="302" spans="1:8" ht="15" customHeight="1" thickBot="1" x14ac:dyDescent="0.25">
      <c r="A302" s="24"/>
      <c r="B302" s="77"/>
      <c r="C302" s="78"/>
      <c r="D302" s="75" t="s">
        <v>6</v>
      </c>
      <c r="E302" s="76">
        <v>2</v>
      </c>
      <c r="F302" s="76">
        <v>0</v>
      </c>
      <c r="G302" s="76">
        <f>(E302*F302)</f>
        <v>0</v>
      </c>
      <c r="H302" s="24"/>
    </row>
    <row r="303" spans="1:8" ht="15" customHeight="1" x14ac:dyDescent="0.2">
      <c r="A303" s="24"/>
      <c r="B303" s="69"/>
      <c r="C303" s="70"/>
      <c r="D303" s="86"/>
      <c r="E303" s="72"/>
      <c r="F303" s="72"/>
      <c r="G303" s="72"/>
      <c r="H303" s="24"/>
    </row>
    <row r="304" spans="1:8" ht="51.75" customHeight="1" x14ac:dyDescent="0.2">
      <c r="A304" s="24"/>
      <c r="B304" s="69">
        <v>10</v>
      </c>
      <c r="C304" s="70" t="s">
        <v>87</v>
      </c>
      <c r="D304" s="71"/>
      <c r="E304" s="72"/>
      <c r="F304" s="72"/>
      <c r="G304" s="72"/>
      <c r="H304" s="24"/>
    </row>
    <row r="305" spans="1:8" ht="15" customHeight="1" thickBot="1" x14ac:dyDescent="0.25">
      <c r="A305" s="24"/>
      <c r="B305" s="77"/>
      <c r="C305" s="78"/>
      <c r="D305" s="75" t="s">
        <v>6</v>
      </c>
      <c r="E305" s="76">
        <v>4</v>
      </c>
      <c r="F305" s="76">
        <v>0</v>
      </c>
      <c r="G305" s="76">
        <f>E305*F305</f>
        <v>0</v>
      </c>
      <c r="H305" s="24"/>
    </row>
    <row r="306" spans="1:8" ht="15" customHeight="1" x14ac:dyDescent="0.2">
      <c r="A306" s="24"/>
      <c r="B306" s="69"/>
      <c r="C306" s="70"/>
      <c r="D306" s="86"/>
      <c r="E306" s="72"/>
      <c r="F306" s="72"/>
      <c r="G306" s="72"/>
      <c r="H306" s="24"/>
    </row>
    <row r="307" spans="1:8" ht="38.25" customHeight="1" x14ac:dyDescent="0.2">
      <c r="A307" s="24"/>
      <c r="B307" s="69">
        <v>11</v>
      </c>
      <c r="C307" s="88" t="s">
        <v>78</v>
      </c>
      <c r="D307" s="71"/>
      <c r="E307" s="72"/>
      <c r="F307" s="72"/>
      <c r="G307" s="72"/>
      <c r="H307" s="24"/>
    </row>
    <row r="308" spans="1:8" ht="15" customHeight="1" thickBot="1" x14ac:dyDescent="0.25">
      <c r="A308" s="24"/>
      <c r="B308" s="77"/>
      <c r="C308" s="78"/>
      <c r="D308" s="75" t="s">
        <v>6</v>
      </c>
      <c r="E308" s="76">
        <v>1</v>
      </c>
      <c r="F308" s="76">
        <v>0</v>
      </c>
      <c r="G308" s="76">
        <f>E308*F308</f>
        <v>0</v>
      </c>
      <c r="H308" s="24"/>
    </row>
    <row r="309" spans="1:8" ht="15" customHeight="1" x14ac:dyDescent="0.2">
      <c r="A309" s="24"/>
      <c r="B309" s="69"/>
      <c r="C309" s="70"/>
      <c r="D309" s="86"/>
      <c r="E309" s="72"/>
      <c r="F309" s="72"/>
      <c r="G309" s="72"/>
      <c r="H309" s="24"/>
    </row>
    <row r="310" spans="1:8" ht="77.25" customHeight="1" x14ac:dyDescent="0.2">
      <c r="A310" s="24"/>
      <c r="B310" s="69">
        <v>12</v>
      </c>
      <c r="C310" s="70" t="s">
        <v>129</v>
      </c>
      <c r="D310" s="71"/>
      <c r="E310" s="72"/>
      <c r="F310" s="72"/>
      <c r="G310" s="72"/>
      <c r="H310" s="24"/>
    </row>
    <row r="311" spans="1:8" ht="15" customHeight="1" thickBot="1" x14ac:dyDescent="0.25">
      <c r="A311" s="24"/>
      <c r="B311" s="77"/>
      <c r="C311" s="78"/>
      <c r="D311" s="75" t="s">
        <v>6</v>
      </c>
      <c r="E311" s="76">
        <v>2</v>
      </c>
      <c r="F311" s="76">
        <v>0</v>
      </c>
      <c r="G311" s="76">
        <f>(E311*F311)</f>
        <v>0</v>
      </c>
      <c r="H311" s="24"/>
    </row>
    <row r="312" spans="1:8" ht="15" customHeight="1" x14ac:dyDescent="0.2">
      <c r="A312" s="24"/>
      <c r="B312" s="69"/>
      <c r="C312" s="70"/>
      <c r="D312" s="86"/>
      <c r="E312" s="72"/>
      <c r="F312" s="72"/>
      <c r="G312" s="72"/>
      <c r="H312" s="24"/>
    </row>
    <row r="313" spans="1:8" ht="75.75" customHeight="1" x14ac:dyDescent="0.2">
      <c r="A313" s="24"/>
      <c r="B313" s="69">
        <v>13</v>
      </c>
      <c r="C313" s="70" t="s">
        <v>130</v>
      </c>
      <c r="D313" s="71"/>
      <c r="E313" s="72"/>
      <c r="F313" s="72"/>
      <c r="G313" s="72"/>
      <c r="H313" s="24"/>
    </row>
    <row r="314" spans="1:8" ht="15" customHeight="1" thickBot="1" x14ac:dyDescent="0.25">
      <c r="A314" s="24"/>
      <c r="B314" s="77"/>
      <c r="C314" s="78"/>
      <c r="D314" s="75" t="s">
        <v>6</v>
      </c>
      <c r="E314" s="76">
        <v>72</v>
      </c>
      <c r="F314" s="76">
        <v>0</v>
      </c>
      <c r="G314" s="76">
        <f>E314*F314</f>
        <v>0</v>
      </c>
      <c r="H314" s="24"/>
    </row>
    <row r="315" spans="1:8" ht="15" customHeight="1" x14ac:dyDescent="0.2">
      <c r="A315" s="24"/>
      <c r="B315" s="69"/>
      <c r="C315" s="70"/>
      <c r="D315" s="86"/>
      <c r="E315" s="72"/>
      <c r="F315" s="72"/>
      <c r="G315" s="72"/>
      <c r="H315" s="24"/>
    </row>
    <row r="316" spans="1:8" ht="78" customHeight="1" x14ac:dyDescent="0.2">
      <c r="A316" s="24"/>
      <c r="B316" s="69">
        <v>14</v>
      </c>
      <c r="C316" s="70" t="s">
        <v>88</v>
      </c>
      <c r="D316" s="71"/>
      <c r="E316" s="72"/>
      <c r="F316" s="72"/>
      <c r="G316" s="72"/>
      <c r="H316" s="24"/>
    </row>
    <row r="317" spans="1:8" ht="15" customHeight="1" thickBot="1" x14ac:dyDescent="0.25">
      <c r="A317" s="24"/>
      <c r="B317" s="77"/>
      <c r="C317" s="78"/>
      <c r="D317" s="75" t="s">
        <v>6</v>
      </c>
      <c r="E317" s="76">
        <v>1</v>
      </c>
      <c r="F317" s="76">
        <v>0</v>
      </c>
      <c r="G317" s="76">
        <f>E317*F317</f>
        <v>0</v>
      </c>
      <c r="H317" s="24"/>
    </row>
    <row r="318" spans="1:8" ht="15" customHeight="1" x14ac:dyDescent="0.2">
      <c r="A318" s="24"/>
      <c r="B318" s="69"/>
      <c r="C318" s="70"/>
      <c r="D318" s="86"/>
      <c r="E318" s="72"/>
      <c r="F318" s="72"/>
      <c r="G318" s="72"/>
      <c r="H318" s="24"/>
    </row>
    <row r="319" spans="1:8" ht="73.5" customHeight="1" x14ac:dyDescent="0.2">
      <c r="A319" s="24"/>
      <c r="B319" s="69">
        <v>15</v>
      </c>
      <c r="C319" s="88" t="s">
        <v>131</v>
      </c>
      <c r="D319" s="71"/>
      <c r="E319" s="72"/>
      <c r="F319" s="72"/>
      <c r="G319" s="72"/>
      <c r="H319" s="24"/>
    </row>
    <row r="320" spans="1:8" ht="15" customHeight="1" thickBot="1" x14ac:dyDescent="0.25">
      <c r="A320" s="24"/>
      <c r="B320" s="77"/>
      <c r="C320" s="78"/>
      <c r="D320" s="75" t="s">
        <v>6</v>
      </c>
      <c r="E320" s="76">
        <v>1</v>
      </c>
      <c r="F320" s="76">
        <v>0</v>
      </c>
      <c r="G320" s="76">
        <f>E320*F320</f>
        <v>0</v>
      </c>
      <c r="H320" s="24"/>
    </row>
    <row r="321" spans="1:8" ht="15" customHeight="1" x14ac:dyDescent="0.2">
      <c r="A321" s="24"/>
      <c r="B321" s="69"/>
      <c r="C321" s="70"/>
      <c r="D321" s="86"/>
      <c r="E321" s="72"/>
      <c r="F321" s="72"/>
      <c r="G321" s="72"/>
      <c r="H321" s="24"/>
    </row>
    <row r="322" spans="1:8" ht="69.75" customHeight="1" x14ac:dyDescent="0.2">
      <c r="A322" s="24"/>
      <c r="B322" s="69">
        <v>16</v>
      </c>
      <c r="C322" s="70" t="s">
        <v>132</v>
      </c>
      <c r="D322" s="71"/>
      <c r="E322" s="72"/>
      <c r="F322" s="72"/>
      <c r="G322" s="72"/>
      <c r="H322" s="24"/>
    </row>
    <row r="323" spans="1:8" ht="15" customHeight="1" thickBot="1" x14ac:dyDescent="0.25">
      <c r="A323" s="24"/>
      <c r="B323" s="77"/>
      <c r="C323" s="78"/>
      <c r="D323" s="75" t="s">
        <v>6</v>
      </c>
      <c r="E323" s="76">
        <v>1</v>
      </c>
      <c r="F323" s="76">
        <v>0</v>
      </c>
      <c r="G323" s="76">
        <f>(E323*F323)</f>
        <v>0</v>
      </c>
      <c r="H323" s="24"/>
    </row>
    <row r="324" spans="1:8" ht="15" customHeight="1" x14ac:dyDescent="0.2">
      <c r="A324" s="24"/>
      <c r="B324" s="69"/>
      <c r="C324" s="70"/>
      <c r="D324" s="86"/>
      <c r="E324" s="72"/>
      <c r="F324" s="72"/>
      <c r="G324" s="72"/>
      <c r="H324" s="24"/>
    </row>
    <row r="325" spans="1:8" ht="27" customHeight="1" x14ac:dyDescent="0.2">
      <c r="A325" s="24"/>
      <c r="B325" s="69">
        <v>17</v>
      </c>
      <c r="C325" s="70" t="s">
        <v>79</v>
      </c>
      <c r="D325" s="71"/>
      <c r="E325" s="72"/>
      <c r="F325" s="72"/>
      <c r="G325" s="72"/>
      <c r="H325" s="24"/>
    </row>
    <row r="326" spans="1:8" ht="15" customHeight="1" thickBot="1" x14ac:dyDescent="0.25">
      <c r="A326" s="24"/>
      <c r="B326" s="77"/>
      <c r="C326" s="78"/>
      <c r="D326" s="75" t="s">
        <v>7</v>
      </c>
      <c r="E326" s="76">
        <v>1</v>
      </c>
      <c r="F326" s="76">
        <v>0</v>
      </c>
      <c r="G326" s="76">
        <f>E326*F326</f>
        <v>0</v>
      </c>
      <c r="H326" s="24"/>
    </row>
    <row r="327" spans="1:8" ht="15" customHeight="1" thickBot="1" x14ac:dyDescent="0.25">
      <c r="A327" s="24"/>
      <c r="B327" s="28"/>
      <c r="C327" s="84"/>
      <c r="D327" s="84"/>
      <c r="E327" s="84"/>
      <c r="F327" s="84"/>
      <c r="G327" s="84"/>
      <c r="H327" s="24"/>
    </row>
    <row r="328" spans="1:8" ht="15" customHeight="1" thickBot="1" x14ac:dyDescent="0.25">
      <c r="A328" s="35"/>
      <c r="B328" s="82"/>
      <c r="C328" s="120" t="s">
        <v>89</v>
      </c>
      <c r="D328" s="120"/>
      <c r="E328" s="120"/>
      <c r="F328" s="120"/>
      <c r="G328" s="83">
        <f>SUM(G278:G326)</f>
        <v>0</v>
      </c>
      <c r="H328" s="24"/>
    </row>
    <row r="329" spans="1:8" ht="15" customHeight="1" x14ac:dyDescent="0.2">
      <c r="A329" s="104"/>
      <c r="B329" s="105"/>
      <c r="C329" s="106"/>
      <c r="D329" s="106"/>
      <c r="E329" s="106"/>
      <c r="F329" s="106"/>
      <c r="G329" s="107"/>
      <c r="H329" s="24"/>
    </row>
    <row r="330" spans="1:8" ht="15" customHeight="1" x14ac:dyDescent="0.2">
      <c r="A330" s="104"/>
      <c r="B330" s="28" t="s">
        <v>150</v>
      </c>
      <c r="C330" s="115" t="s">
        <v>133</v>
      </c>
      <c r="D330" s="115"/>
      <c r="E330" s="115"/>
      <c r="F330" s="115"/>
      <c r="G330" s="115"/>
      <c r="H330" s="24"/>
    </row>
    <row r="331" spans="1:8" ht="15" customHeight="1" x14ac:dyDescent="0.2">
      <c r="A331" s="104"/>
      <c r="B331" s="28"/>
      <c r="C331" s="84"/>
      <c r="D331" s="84"/>
      <c r="E331" s="84"/>
      <c r="F331" s="84"/>
      <c r="G331" s="84"/>
      <c r="H331" s="24"/>
    </row>
    <row r="332" spans="1:8" ht="78" customHeight="1" thickBot="1" x14ac:dyDescent="0.25">
      <c r="A332" s="104"/>
      <c r="B332" s="69">
        <v>1</v>
      </c>
      <c r="C332" s="78" t="s">
        <v>151</v>
      </c>
      <c r="D332" s="75"/>
      <c r="E332" s="76"/>
      <c r="F332" s="85"/>
      <c r="G332" s="76"/>
      <c r="H332" s="24"/>
    </row>
    <row r="333" spans="1:8" ht="15" customHeight="1" thickBot="1" x14ac:dyDescent="0.25">
      <c r="A333" s="104"/>
      <c r="B333" s="77"/>
      <c r="C333" s="78"/>
      <c r="D333" s="75" t="s">
        <v>6</v>
      </c>
      <c r="E333" s="76">
        <v>1</v>
      </c>
      <c r="F333" s="76">
        <v>0</v>
      </c>
      <c r="G333" s="76">
        <f>E333*F333</f>
        <v>0</v>
      </c>
      <c r="H333" s="24"/>
    </row>
    <row r="334" spans="1:8" ht="15" customHeight="1" x14ac:dyDescent="0.2">
      <c r="A334" s="104"/>
      <c r="B334" s="69"/>
      <c r="C334" s="70"/>
      <c r="D334" s="86"/>
      <c r="E334" s="72"/>
      <c r="F334" s="87"/>
      <c r="G334" s="72"/>
      <c r="H334" s="24"/>
    </row>
    <row r="335" spans="1:8" ht="51.75" customHeight="1" x14ac:dyDescent="0.2">
      <c r="A335" s="104"/>
      <c r="B335" s="69">
        <v>2</v>
      </c>
      <c r="C335" s="70" t="s">
        <v>152</v>
      </c>
      <c r="D335" s="71"/>
      <c r="E335" s="72"/>
      <c r="F335" s="72"/>
      <c r="G335" s="72"/>
      <c r="H335" s="24"/>
    </row>
    <row r="336" spans="1:8" ht="15" customHeight="1" thickBot="1" x14ac:dyDescent="0.25">
      <c r="A336" s="104"/>
      <c r="B336" s="77"/>
      <c r="C336" s="78"/>
      <c r="D336" s="75" t="s">
        <v>6</v>
      </c>
      <c r="E336" s="76">
        <v>2</v>
      </c>
      <c r="F336" s="76">
        <v>0</v>
      </c>
      <c r="G336" s="76">
        <f>E336*F336</f>
        <v>0</v>
      </c>
      <c r="H336" s="24"/>
    </row>
    <row r="337" spans="1:8" ht="15" customHeight="1" x14ac:dyDescent="0.2">
      <c r="A337" s="104"/>
      <c r="B337" s="69"/>
      <c r="C337" s="70"/>
      <c r="D337" s="86"/>
      <c r="E337" s="72"/>
      <c r="F337" s="72"/>
      <c r="G337" s="72"/>
      <c r="H337" s="24"/>
    </row>
    <row r="338" spans="1:8" ht="161.25" customHeight="1" x14ac:dyDescent="0.2">
      <c r="A338" s="104"/>
      <c r="B338" s="69">
        <v>3</v>
      </c>
      <c r="C338" s="70" t="s">
        <v>134</v>
      </c>
      <c r="D338" s="71"/>
      <c r="E338" s="72"/>
      <c r="F338" s="72"/>
      <c r="G338" s="72"/>
      <c r="H338" s="24"/>
    </row>
    <row r="339" spans="1:8" ht="15" customHeight="1" thickBot="1" x14ac:dyDescent="0.25">
      <c r="A339" s="104"/>
      <c r="B339" s="77"/>
      <c r="C339" s="78"/>
      <c r="D339" s="75" t="s">
        <v>6</v>
      </c>
      <c r="E339" s="76">
        <v>40</v>
      </c>
      <c r="F339" s="76">
        <v>0</v>
      </c>
      <c r="G339" s="76">
        <f>E339*F339</f>
        <v>0</v>
      </c>
      <c r="H339" s="24"/>
    </row>
    <row r="340" spans="1:8" ht="15" customHeight="1" x14ac:dyDescent="0.2">
      <c r="A340" s="104"/>
      <c r="B340" s="69"/>
      <c r="C340" s="70"/>
      <c r="D340" s="86"/>
      <c r="E340" s="72"/>
      <c r="F340" s="72"/>
      <c r="G340" s="72"/>
      <c r="H340" s="24"/>
    </row>
    <row r="341" spans="1:8" ht="126" customHeight="1" x14ac:dyDescent="0.2">
      <c r="A341" s="104"/>
      <c r="B341" s="69">
        <v>4</v>
      </c>
      <c r="C341" s="88" t="s">
        <v>153</v>
      </c>
      <c r="D341" s="71"/>
      <c r="E341" s="72"/>
      <c r="F341" s="72"/>
      <c r="G341" s="72"/>
      <c r="H341" s="24"/>
    </row>
    <row r="342" spans="1:8" ht="15" customHeight="1" thickBot="1" x14ac:dyDescent="0.25">
      <c r="A342" s="104"/>
      <c r="B342" s="77"/>
      <c r="C342" s="78"/>
      <c r="D342" s="75" t="s">
        <v>6</v>
      </c>
      <c r="E342" s="76">
        <v>1</v>
      </c>
      <c r="F342" s="76">
        <v>0</v>
      </c>
      <c r="G342" s="76">
        <f>E342*F342</f>
        <v>0</v>
      </c>
      <c r="H342" s="24"/>
    </row>
    <row r="343" spans="1:8" ht="15" customHeight="1" x14ac:dyDescent="0.2">
      <c r="A343" s="104"/>
      <c r="B343" s="69"/>
      <c r="C343" s="70"/>
      <c r="D343" s="86"/>
      <c r="E343" s="72"/>
      <c r="F343" s="72"/>
      <c r="G343" s="72"/>
      <c r="H343" s="24"/>
    </row>
    <row r="344" spans="1:8" ht="15" customHeight="1" x14ac:dyDescent="0.2">
      <c r="A344" s="104"/>
      <c r="B344" s="69">
        <v>5</v>
      </c>
      <c r="C344" s="70" t="s">
        <v>135</v>
      </c>
      <c r="D344" s="71"/>
      <c r="E344" s="72"/>
      <c r="F344" s="72"/>
      <c r="G344" s="72"/>
      <c r="H344" s="24"/>
    </row>
    <row r="345" spans="1:8" ht="15" customHeight="1" thickBot="1" x14ac:dyDescent="0.25">
      <c r="A345" s="104"/>
      <c r="B345" s="77"/>
      <c r="C345" s="78"/>
      <c r="D345" s="75" t="s">
        <v>6</v>
      </c>
      <c r="E345" s="76">
        <v>8</v>
      </c>
      <c r="F345" s="76">
        <v>0</v>
      </c>
      <c r="G345" s="76">
        <f>E345*F345</f>
        <v>0</v>
      </c>
      <c r="H345" s="24"/>
    </row>
    <row r="346" spans="1:8" ht="15" customHeight="1" x14ac:dyDescent="0.2">
      <c r="A346" s="104"/>
      <c r="B346" s="69"/>
      <c r="C346" s="70"/>
      <c r="D346" s="86"/>
      <c r="E346" s="72"/>
      <c r="F346" s="72"/>
      <c r="G346" s="72"/>
      <c r="H346" s="24"/>
    </row>
    <row r="347" spans="1:8" ht="63.75" customHeight="1" x14ac:dyDescent="0.2">
      <c r="A347" s="104"/>
      <c r="B347" s="69">
        <v>6</v>
      </c>
      <c r="C347" s="70" t="s">
        <v>154</v>
      </c>
      <c r="D347" s="71"/>
      <c r="E347" s="72"/>
      <c r="F347" s="72"/>
      <c r="G347" s="72"/>
      <c r="H347" s="24"/>
    </row>
    <row r="348" spans="1:8" ht="15" customHeight="1" thickBot="1" x14ac:dyDescent="0.25">
      <c r="A348" s="104"/>
      <c r="B348" s="77"/>
      <c r="C348" s="78"/>
      <c r="D348" s="75" t="s">
        <v>25</v>
      </c>
      <c r="E348" s="76">
        <v>150</v>
      </c>
      <c r="F348" s="76">
        <v>0</v>
      </c>
      <c r="G348" s="76">
        <f>E348*F348</f>
        <v>0</v>
      </c>
      <c r="H348" s="24"/>
    </row>
    <row r="349" spans="1:8" ht="15" customHeight="1" x14ac:dyDescent="0.2">
      <c r="A349" s="104"/>
      <c r="B349" s="69"/>
      <c r="C349" s="70"/>
      <c r="D349" s="86"/>
      <c r="E349" s="72"/>
      <c r="F349" s="72"/>
      <c r="G349" s="72"/>
      <c r="H349" s="24"/>
    </row>
    <row r="350" spans="1:8" ht="15" customHeight="1" x14ac:dyDescent="0.2">
      <c r="A350" s="104"/>
      <c r="B350" s="69">
        <v>7</v>
      </c>
      <c r="C350" s="70" t="s">
        <v>136</v>
      </c>
      <c r="D350" s="71"/>
      <c r="E350" s="72"/>
      <c r="F350" s="72"/>
      <c r="G350" s="72"/>
      <c r="H350" s="24"/>
    </row>
    <row r="351" spans="1:8" ht="15" customHeight="1" thickBot="1" x14ac:dyDescent="0.25">
      <c r="A351" s="104"/>
      <c r="B351" s="77"/>
      <c r="C351" s="78"/>
      <c r="D351" s="75" t="s">
        <v>6</v>
      </c>
      <c r="E351" s="76">
        <v>200</v>
      </c>
      <c r="F351" s="76">
        <v>0</v>
      </c>
      <c r="G351" s="76">
        <f>E351*F351</f>
        <v>0</v>
      </c>
      <c r="H351" s="24"/>
    </row>
    <row r="352" spans="1:8" ht="15" customHeight="1" x14ac:dyDescent="0.2">
      <c r="A352" s="104"/>
      <c r="B352" s="69"/>
      <c r="C352" s="70"/>
      <c r="D352" s="86"/>
      <c r="E352" s="72"/>
      <c r="F352" s="72"/>
      <c r="G352" s="72"/>
      <c r="H352" s="24"/>
    </row>
    <row r="353" spans="1:8" ht="61.5" customHeight="1" x14ac:dyDescent="0.2">
      <c r="A353" s="104"/>
      <c r="B353" s="69">
        <v>8</v>
      </c>
      <c r="C353" s="88" t="s">
        <v>155</v>
      </c>
      <c r="D353" s="71"/>
      <c r="E353" s="72"/>
      <c r="F353" s="72"/>
      <c r="G353" s="72"/>
      <c r="H353" s="24"/>
    </row>
    <row r="354" spans="1:8" ht="15" customHeight="1" thickBot="1" x14ac:dyDescent="0.25">
      <c r="A354" s="104"/>
      <c r="B354" s="77"/>
      <c r="C354" s="78"/>
      <c r="D354" s="75" t="s">
        <v>6</v>
      </c>
      <c r="E354" s="76">
        <v>1</v>
      </c>
      <c r="F354" s="76">
        <v>0</v>
      </c>
      <c r="G354" s="76">
        <f>E354*F354</f>
        <v>0</v>
      </c>
      <c r="H354" s="24"/>
    </row>
    <row r="355" spans="1:8" ht="15" customHeight="1" x14ac:dyDescent="0.2">
      <c r="A355" s="104"/>
      <c r="B355" s="69"/>
      <c r="C355" s="70"/>
      <c r="D355" s="86"/>
      <c r="E355" s="72"/>
      <c r="F355" s="72"/>
      <c r="G355" s="72"/>
      <c r="H355" s="24"/>
    </row>
    <row r="356" spans="1:8" ht="15" customHeight="1" x14ac:dyDescent="0.2">
      <c r="A356" s="104"/>
      <c r="B356" s="69">
        <v>9</v>
      </c>
      <c r="C356" s="70" t="s">
        <v>137</v>
      </c>
      <c r="D356" s="71"/>
      <c r="E356" s="72"/>
      <c r="F356" s="72"/>
      <c r="G356" s="72"/>
      <c r="H356" s="24"/>
    </row>
    <row r="357" spans="1:8" ht="15" customHeight="1" thickBot="1" x14ac:dyDescent="0.25">
      <c r="A357" s="104"/>
      <c r="B357" s="77"/>
      <c r="C357" s="78"/>
      <c r="D357" s="75" t="s">
        <v>25</v>
      </c>
      <c r="E357" s="76">
        <v>20</v>
      </c>
      <c r="F357" s="76">
        <v>0</v>
      </c>
      <c r="G357" s="76">
        <f>(E357*F357)</f>
        <v>0</v>
      </c>
      <c r="H357" s="24"/>
    </row>
    <row r="358" spans="1:8" ht="15" customHeight="1" x14ac:dyDescent="0.2">
      <c r="A358" s="104"/>
      <c r="B358" s="69"/>
      <c r="C358" s="70"/>
      <c r="D358" s="86"/>
      <c r="E358" s="72"/>
      <c r="F358" s="72"/>
      <c r="G358" s="72"/>
      <c r="H358" s="24"/>
    </row>
    <row r="359" spans="1:8" ht="139.5" customHeight="1" x14ac:dyDescent="0.2">
      <c r="A359" s="104"/>
      <c r="B359" s="69">
        <v>10</v>
      </c>
      <c r="C359" s="70" t="s">
        <v>156</v>
      </c>
      <c r="D359" s="71"/>
      <c r="E359" s="72"/>
      <c r="F359" s="72"/>
      <c r="G359" s="72"/>
      <c r="H359" s="24"/>
    </row>
    <row r="360" spans="1:8" ht="15" customHeight="1" thickBot="1" x14ac:dyDescent="0.25">
      <c r="A360" s="104"/>
      <c r="B360" s="77"/>
      <c r="C360" s="78"/>
      <c r="D360" s="75" t="s">
        <v>6</v>
      </c>
      <c r="E360" s="76">
        <v>1</v>
      </c>
      <c r="F360" s="76">
        <v>0</v>
      </c>
      <c r="G360" s="76">
        <f>E360*F360</f>
        <v>0</v>
      </c>
      <c r="H360" s="24"/>
    </row>
    <row r="361" spans="1:8" ht="15" customHeight="1" x14ac:dyDescent="0.2">
      <c r="A361" s="104"/>
      <c r="B361" s="69"/>
      <c r="C361" s="70"/>
      <c r="D361" s="86"/>
      <c r="E361" s="72"/>
      <c r="F361" s="72"/>
      <c r="G361" s="72"/>
      <c r="H361" s="24"/>
    </row>
    <row r="362" spans="1:8" ht="15" customHeight="1" x14ac:dyDescent="0.2">
      <c r="A362" s="104"/>
      <c r="B362" s="69">
        <v>11</v>
      </c>
      <c r="C362" s="88" t="s">
        <v>138</v>
      </c>
      <c r="D362" s="71"/>
      <c r="E362" s="72"/>
      <c r="F362" s="72"/>
      <c r="G362" s="72"/>
      <c r="H362" s="24"/>
    </row>
    <row r="363" spans="1:8" ht="15" customHeight="1" thickBot="1" x14ac:dyDescent="0.25">
      <c r="A363" s="104"/>
      <c r="B363" s="77"/>
      <c r="C363" s="78"/>
      <c r="D363" s="75" t="s">
        <v>25</v>
      </c>
      <c r="E363" s="76">
        <v>30</v>
      </c>
      <c r="F363" s="76">
        <v>0</v>
      </c>
      <c r="G363" s="76">
        <f>E363*F363</f>
        <v>0</v>
      </c>
      <c r="H363" s="24"/>
    </row>
    <row r="364" spans="1:8" ht="15" customHeight="1" x14ac:dyDescent="0.2">
      <c r="A364" s="104"/>
      <c r="B364" s="69"/>
      <c r="C364" s="70"/>
      <c r="D364" s="86"/>
      <c r="E364" s="72"/>
      <c r="F364" s="72"/>
      <c r="G364" s="72"/>
      <c r="H364" s="24"/>
    </row>
    <row r="365" spans="1:8" ht="28.5" customHeight="1" x14ac:dyDescent="0.2">
      <c r="A365" s="104"/>
      <c r="B365" s="69">
        <v>12</v>
      </c>
      <c r="C365" s="70" t="s">
        <v>139</v>
      </c>
      <c r="D365" s="71"/>
      <c r="E365" s="72"/>
      <c r="F365" s="72"/>
      <c r="G365" s="72"/>
      <c r="H365" s="24"/>
    </row>
    <row r="366" spans="1:8" ht="15" customHeight="1" thickBot="1" x14ac:dyDescent="0.25">
      <c r="A366" s="104"/>
      <c r="B366" s="77"/>
      <c r="C366" s="78"/>
      <c r="D366" s="75" t="s">
        <v>25</v>
      </c>
      <c r="E366" s="76">
        <v>200</v>
      </c>
      <c r="F366" s="76">
        <v>0</v>
      </c>
      <c r="G366" s="76">
        <f>(E366*F366)</f>
        <v>0</v>
      </c>
      <c r="H366" s="24"/>
    </row>
    <row r="367" spans="1:8" ht="15" customHeight="1" x14ac:dyDescent="0.2">
      <c r="A367" s="104"/>
      <c r="B367" s="69"/>
      <c r="C367" s="70"/>
      <c r="D367" s="86"/>
      <c r="E367" s="72"/>
      <c r="F367" s="72"/>
      <c r="G367" s="72"/>
      <c r="H367" s="24"/>
    </row>
    <row r="368" spans="1:8" ht="43.5" customHeight="1" x14ac:dyDescent="0.2">
      <c r="A368" s="104"/>
      <c r="B368" s="69">
        <v>13</v>
      </c>
      <c r="C368" s="70" t="s">
        <v>140</v>
      </c>
      <c r="D368" s="71"/>
      <c r="E368" s="72"/>
      <c r="F368" s="72"/>
      <c r="G368" s="72"/>
      <c r="H368" s="24"/>
    </row>
    <row r="369" spans="1:8" ht="15" customHeight="1" thickBot="1" x14ac:dyDescent="0.25">
      <c r="A369" s="104"/>
      <c r="B369" s="77"/>
      <c r="C369" s="78"/>
      <c r="D369" s="75" t="s">
        <v>25</v>
      </c>
      <c r="E369" s="76">
        <v>20</v>
      </c>
      <c r="F369" s="76">
        <v>0</v>
      </c>
      <c r="G369" s="76">
        <f>E369*F369</f>
        <v>0</v>
      </c>
      <c r="H369" s="24"/>
    </row>
    <row r="370" spans="1:8" ht="15" customHeight="1" x14ac:dyDescent="0.2">
      <c r="A370" s="104"/>
      <c r="B370" s="69"/>
      <c r="C370" s="70"/>
      <c r="D370" s="86"/>
      <c r="E370" s="72"/>
      <c r="F370" s="72"/>
      <c r="G370" s="72"/>
      <c r="H370" s="24"/>
    </row>
    <row r="371" spans="1:8" ht="15" customHeight="1" x14ac:dyDescent="0.2">
      <c r="A371" s="104"/>
      <c r="B371" s="69">
        <v>14</v>
      </c>
      <c r="C371" s="70" t="s">
        <v>141</v>
      </c>
      <c r="D371" s="71"/>
      <c r="E371" s="72"/>
      <c r="F371" s="72"/>
      <c r="G371" s="72"/>
      <c r="H371" s="24"/>
    </row>
    <row r="372" spans="1:8" ht="15" customHeight="1" thickBot="1" x14ac:dyDescent="0.25">
      <c r="A372" s="104"/>
      <c r="B372" s="77"/>
      <c r="C372" s="78"/>
      <c r="D372" s="75" t="s">
        <v>6</v>
      </c>
      <c r="E372" s="76">
        <v>1</v>
      </c>
      <c r="F372" s="76">
        <v>0</v>
      </c>
      <c r="G372" s="76">
        <f>E372*F372</f>
        <v>0</v>
      </c>
      <c r="H372" s="24"/>
    </row>
    <row r="373" spans="1:8" ht="15" customHeight="1" x14ac:dyDescent="0.2">
      <c r="A373" s="104"/>
      <c r="B373" s="69"/>
      <c r="C373" s="70"/>
      <c r="D373" s="86"/>
      <c r="E373" s="72"/>
      <c r="F373" s="72"/>
      <c r="G373" s="72"/>
      <c r="H373" s="24"/>
    </row>
    <row r="374" spans="1:8" ht="38.25" customHeight="1" x14ac:dyDescent="0.2">
      <c r="A374" s="104"/>
      <c r="B374" s="69">
        <v>15</v>
      </c>
      <c r="C374" s="88" t="s">
        <v>142</v>
      </c>
      <c r="D374" s="71"/>
      <c r="E374" s="72"/>
      <c r="F374" s="72"/>
      <c r="G374" s="72"/>
      <c r="H374" s="24"/>
    </row>
    <row r="375" spans="1:8" ht="15" customHeight="1" thickBot="1" x14ac:dyDescent="0.25">
      <c r="A375" s="104"/>
      <c r="B375" s="77"/>
      <c r="C375" s="78"/>
      <c r="D375" s="75" t="s">
        <v>6</v>
      </c>
      <c r="E375" s="76">
        <v>1</v>
      </c>
      <c r="F375" s="76">
        <v>0</v>
      </c>
      <c r="G375" s="76">
        <f>E375*F375</f>
        <v>0</v>
      </c>
      <c r="H375" s="24"/>
    </row>
    <row r="376" spans="1:8" ht="15" customHeight="1" x14ac:dyDescent="0.2">
      <c r="A376" s="104"/>
      <c r="B376" s="108"/>
      <c r="C376" s="109"/>
      <c r="D376" s="110"/>
      <c r="E376" s="111"/>
      <c r="F376" s="111"/>
      <c r="G376" s="111"/>
      <c r="H376" s="24"/>
    </row>
    <row r="377" spans="1:8" ht="30" customHeight="1" x14ac:dyDescent="0.2">
      <c r="A377" s="104"/>
      <c r="B377" s="69">
        <v>16</v>
      </c>
      <c r="C377" s="70" t="s">
        <v>143</v>
      </c>
      <c r="D377" s="71"/>
      <c r="E377" s="72"/>
      <c r="F377" s="72"/>
      <c r="G377" s="72"/>
      <c r="H377" s="24"/>
    </row>
    <row r="378" spans="1:8" ht="15" customHeight="1" thickBot="1" x14ac:dyDescent="0.25">
      <c r="A378" s="104"/>
      <c r="B378" s="77"/>
      <c r="C378" s="78"/>
      <c r="D378" s="75" t="s">
        <v>6</v>
      </c>
      <c r="E378" s="76">
        <v>1</v>
      </c>
      <c r="F378" s="76">
        <v>0</v>
      </c>
      <c r="G378" s="76">
        <f>(E378*F378)</f>
        <v>0</v>
      </c>
      <c r="H378" s="24"/>
    </row>
    <row r="379" spans="1:8" ht="15" customHeight="1" x14ac:dyDescent="0.2">
      <c r="A379" s="104"/>
      <c r="B379" s="69"/>
      <c r="C379" s="70"/>
      <c r="D379" s="86"/>
      <c r="E379" s="72"/>
      <c r="F379" s="72"/>
      <c r="G379" s="72"/>
      <c r="H379" s="24"/>
    </row>
    <row r="380" spans="1:8" ht="69.75" customHeight="1" x14ac:dyDescent="0.2">
      <c r="A380" s="104"/>
      <c r="B380" s="69">
        <v>17</v>
      </c>
      <c r="C380" s="70" t="s">
        <v>157</v>
      </c>
      <c r="D380" s="71"/>
      <c r="E380" s="72"/>
      <c r="F380" s="72"/>
      <c r="G380" s="72"/>
      <c r="H380" s="24"/>
    </row>
    <row r="381" spans="1:8" ht="15" customHeight="1" thickBot="1" x14ac:dyDescent="0.25">
      <c r="A381" s="104"/>
      <c r="B381" s="77"/>
      <c r="C381" s="78"/>
      <c r="D381" s="75" t="s">
        <v>25</v>
      </c>
      <c r="E381" s="76">
        <v>40</v>
      </c>
      <c r="F381" s="76">
        <v>0</v>
      </c>
      <c r="G381" s="76">
        <f>E381*F381</f>
        <v>0</v>
      </c>
      <c r="H381" s="24"/>
    </row>
    <row r="382" spans="1:8" ht="15" customHeight="1" x14ac:dyDescent="0.2">
      <c r="A382" s="104"/>
      <c r="B382" s="105"/>
      <c r="C382" s="106"/>
      <c r="D382" s="106"/>
      <c r="E382" s="106"/>
      <c r="F382" s="106"/>
      <c r="G382" s="107"/>
      <c r="H382" s="24"/>
    </row>
    <row r="383" spans="1:8" ht="15" customHeight="1" x14ac:dyDescent="0.2">
      <c r="A383" s="104"/>
      <c r="B383" s="69">
        <v>18</v>
      </c>
      <c r="C383" s="70" t="s">
        <v>144</v>
      </c>
      <c r="D383" s="71"/>
      <c r="E383" s="72"/>
      <c r="F383" s="72"/>
      <c r="G383" s="72"/>
      <c r="H383" s="24"/>
    </row>
    <row r="384" spans="1:8" ht="15" customHeight="1" thickBot="1" x14ac:dyDescent="0.25">
      <c r="A384" s="104"/>
      <c r="B384" s="77"/>
      <c r="C384" s="78"/>
      <c r="D384" s="75" t="s">
        <v>25</v>
      </c>
      <c r="E384" s="76">
        <v>200</v>
      </c>
      <c r="F384" s="76">
        <v>0</v>
      </c>
      <c r="G384" s="76">
        <f>E384*F384</f>
        <v>0</v>
      </c>
      <c r="H384" s="24"/>
    </row>
    <row r="385" spans="1:8" ht="15" customHeight="1" x14ac:dyDescent="0.2">
      <c r="A385" s="104"/>
      <c r="B385" s="105"/>
      <c r="C385" s="106"/>
      <c r="D385" s="106"/>
      <c r="E385" s="106"/>
      <c r="F385" s="106"/>
      <c r="G385" s="107"/>
      <c r="H385" s="24"/>
    </row>
    <row r="386" spans="1:8" ht="42" customHeight="1" x14ac:dyDescent="0.2">
      <c r="A386" s="104"/>
      <c r="B386" s="69">
        <v>19</v>
      </c>
      <c r="C386" s="70" t="s">
        <v>158</v>
      </c>
      <c r="D386" s="71"/>
      <c r="E386" s="72"/>
      <c r="F386" s="72"/>
      <c r="G386" s="72"/>
      <c r="H386" s="24"/>
    </row>
    <row r="387" spans="1:8" ht="15" customHeight="1" thickBot="1" x14ac:dyDescent="0.25">
      <c r="A387" s="104"/>
      <c r="B387" s="77"/>
      <c r="C387" s="78"/>
      <c r="D387" s="75" t="s">
        <v>6</v>
      </c>
      <c r="E387" s="76">
        <v>1</v>
      </c>
      <c r="F387" s="76">
        <v>0</v>
      </c>
      <c r="G387" s="76">
        <f>E387*F387</f>
        <v>0</v>
      </c>
      <c r="H387" s="24"/>
    </row>
    <row r="388" spans="1:8" ht="15" customHeight="1" x14ac:dyDescent="0.2">
      <c r="A388" s="104"/>
      <c r="B388" s="105"/>
      <c r="C388" s="106"/>
      <c r="D388" s="106"/>
      <c r="E388" s="106"/>
      <c r="F388" s="106"/>
      <c r="G388" s="107"/>
      <c r="H388" s="24"/>
    </row>
    <row r="389" spans="1:8" ht="15" customHeight="1" x14ac:dyDescent="0.2">
      <c r="A389" s="104"/>
      <c r="B389" s="69">
        <v>20</v>
      </c>
      <c r="C389" s="70" t="s">
        <v>145</v>
      </c>
      <c r="D389" s="71"/>
      <c r="E389" s="72"/>
      <c r="F389" s="72"/>
      <c r="G389" s="72"/>
      <c r="H389" s="24"/>
    </row>
    <row r="390" spans="1:8" ht="15" customHeight="1" thickBot="1" x14ac:dyDescent="0.25">
      <c r="A390" s="104"/>
      <c r="B390" s="77"/>
      <c r="C390" s="78"/>
      <c r="D390" s="75" t="s">
        <v>6</v>
      </c>
      <c r="E390" s="76">
        <v>1</v>
      </c>
      <c r="F390" s="76">
        <v>0</v>
      </c>
      <c r="G390" s="76">
        <f>E390*F390</f>
        <v>0</v>
      </c>
      <c r="H390" s="24"/>
    </row>
    <row r="391" spans="1:8" ht="15" customHeight="1" x14ac:dyDescent="0.2">
      <c r="A391" s="104"/>
      <c r="B391" s="105"/>
      <c r="C391" s="106"/>
      <c r="D391" s="106"/>
      <c r="E391" s="106"/>
      <c r="F391" s="106"/>
      <c r="G391" s="107"/>
      <c r="H391" s="24"/>
    </row>
    <row r="392" spans="1:8" ht="42" customHeight="1" x14ac:dyDescent="0.2">
      <c r="A392" s="104"/>
      <c r="B392" s="69">
        <v>21</v>
      </c>
      <c r="C392" s="70" t="s">
        <v>146</v>
      </c>
      <c r="D392" s="71"/>
      <c r="E392" s="72"/>
      <c r="F392" s="72"/>
      <c r="G392" s="72"/>
      <c r="H392" s="24"/>
    </row>
    <row r="393" spans="1:8" ht="15" customHeight="1" thickBot="1" x14ac:dyDescent="0.25">
      <c r="A393" s="104"/>
      <c r="B393" s="77"/>
      <c r="C393" s="78"/>
      <c r="D393" s="75" t="s">
        <v>6</v>
      </c>
      <c r="E393" s="76">
        <v>1</v>
      </c>
      <c r="F393" s="76">
        <v>0</v>
      </c>
      <c r="G393" s="76">
        <f>E393*F393</f>
        <v>0</v>
      </c>
      <c r="H393" s="24"/>
    </row>
    <row r="394" spans="1:8" ht="15" customHeight="1" x14ac:dyDescent="0.2">
      <c r="A394" s="104"/>
      <c r="B394" s="105"/>
      <c r="C394" s="106"/>
      <c r="D394" s="106"/>
      <c r="E394" s="106"/>
      <c r="F394" s="106"/>
      <c r="G394" s="107"/>
      <c r="H394" s="24"/>
    </row>
    <row r="395" spans="1:8" ht="15" customHeight="1" x14ac:dyDescent="0.2">
      <c r="A395" s="104"/>
      <c r="B395" s="69">
        <v>22</v>
      </c>
      <c r="C395" s="70" t="s">
        <v>147</v>
      </c>
      <c r="D395" s="71"/>
      <c r="E395" s="72"/>
      <c r="F395" s="72"/>
      <c r="G395" s="72"/>
      <c r="H395" s="24"/>
    </row>
    <row r="396" spans="1:8" ht="15" customHeight="1" thickBot="1" x14ac:dyDescent="0.25">
      <c r="A396" s="104"/>
      <c r="B396" s="77"/>
      <c r="C396" s="78"/>
      <c r="D396" s="75" t="s">
        <v>6</v>
      </c>
      <c r="E396" s="76">
        <v>1</v>
      </c>
      <c r="F396" s="76">
        <v>0</v>
      </c>
      <c r="G396" s="76">
        <f>E396*F396</f>
        <v>0</v>
      </c>
      <c r="H396" s="24"/>
    </row>
    <row r="397" spans="1:8" ht="15" customHeight="1" x14ac:dyDescent="0.2">
      <c r="A397" s="104"/>
      <c r="B397" s="105"/>
      <c r="C397" s="106"/>
      <c r="D397" s="106"/>
      <c r="E397" s="106"/>
      <c r="F397" s="106"/>
      <c r="G397" s="107"/>
      <c r="H397" s="24"/>
    </row>
    <row r="398" spans="1:8" ht="31.5" customHeight="1" x14ac:dyDescent="0.2">
      <c r="A398" s="104"/>
      <c r="B398" s="69">
        <v>23</v>
      </c>
      <c r="C398" s="70" t="s">
        <v>148</v>
      </c>
      <c r="D398" s="71"/>
      <c r="E398" s="72"/>
      <c r="F398" s="72"/>
      <c r="G398" s="72"/>
      <c r="H398" s="24"/>
    </row>
    <row r="399" spans="1:8" ht="15" customHeight="1" thickBot="1" x14ac:dyDescent="0.25">
      <c r="A399" s="104"/>
      <c r="B399" s="77"/>
      <c r="C399" s="78"/>
      <c r="D399" s="75" t="s">
        <v>6</v>
      </c>
      <c r="E399" s="76">
        <v>1</v>
      </c>
      <c r="F399" s="76">
        <v>0</v>
      </c>
      <c r="G399" s="76">
        <f>E399*F399</f>
        <v>0</v>
      </c>
      <c r="H399" s="24"/>
    </row>
    <row r="400" spans="1:8" ht="15" customHeight="1" x14ac:dyDescent="0.2">
      <c r="A400" s="104"/>
      <c r="B400" s="105"/>
      <c r="C400" s="106"/>
      <c r="D400" s="106"/>
      <c r="E400" s="106"/>
      <c r="F400" s="106"/>
      <c r="G400" s="107"/>
      <c r="H400" s="24"/>
    </row>
    <row r="401" spans="1:8" ht="15" customHeight="1" x14ac:dyDescent="0.2">
      <c r="A401" s="104"/>
      <c r="B401" s="69">
        <v>24</v>
      </c>
      <c r="C401" s="70" t="s">
        <v>149</v>
      </c>
      <c r="D401" s="71"/>
      <c r="E401" s="72"/>
      <c r="F401" s="72"/>
      <c r="G401" s="72"/>
      <c r="H401" s="24"/>
    </row>
    <row r="402" spans="1:8" ht="15" customHeight="1" thickBot="1" x14ac:dyDescent="0.25">
      <c r="A402" s="104"/>
      <c r="B402" s="77"/>
      <c r="C402" s="78"/>
      <c r="D402" s="75" t="s">
        <v>6</v>
      </c>
      <c r="E402" s="76">
        <v>1</v>
      </c>
      <c r="F402" s="76">
        <v>0</v>
      </c>
      <c r="G402" s="76">
        <f>E402*F402</f>
        <v>0</v>
      </c>
      <c r="H402" s="24"/>
    </row>
    <row r="403" spans="1:8" ht="15" customHeight="1" thickBot="1" x14ac:dyDescent="0.25">
      <c r="A403" s="104"/>
      <c r="B403" s="105"/>
      <c r="C403" s="106"/>
      <c r="D403" s="106"/>
      <c r="E403" s="106"/>
      <c r="F403" s="106"/>
      <c r="G403" s="107"/>
      <c r="H403" s="24"/>
    </row>
    <row r="404" spans="1:8" ht="15" customHeight="1" thickBot="1" x14ac:dyDescent="0.25">
      <c r="A404" s="104"/>
      <c r="B404" s="82"/>
      <c r="C404" s="120" t="s">
        <v>159</v>
      </c>
      <c r="D404" s="120"/>
      <c r="E404" s="120"/>
      <c r="F404" s="120"/>
      <c r="G404" s="83">
        <f>SUM(G333:G402)</f>
        <v>0</v>
      </c>
      <c r="H404" s="24"/>
    </row>
    <row r="405" spans="1:8" ht="15" customHeight="1" x14ac:dyDescent="0.2">
      <c r="A405" s="104"/>
      <c r="B405" s="105"/>
      <c r="C405" s="106"/>
      <c r="D405" s="106"/>
      <c r="E405" s="106"/>
      <c r="F405" s="106"/>
      <c r="G405" s="107"/>
      <c r="H405" s="24"/>
    </row>
    <row r="406" spans="1:8" x14ac:dyDescent="0.2">
      <c r="A406" s="38"/>
      <c r="B406" s="39"/>
      <c r="C406" s="63" t="s">
        <v>13</v>
      </c>
      <c r="D406" s="39"/>
      <c r="E406" s="39"/>
      <c r="F406" s="39"/>
      <c r="G406" s="39"/>
      <c r="H406" s="24"/>
    </row>
    <row r="407" spans="1:8" x14ac:dyDescent="0.2">
      <c r="A407" s="38"/>
      <c r="B407" s="40"/>
      <c r="C407" s="41"/>
      <c r="D407" s="39"/>
      <c r="E407" s="42"/>
      <c r="F407" s="42"/>
      <c r="G407" s="42"/>
      <c r="H407" s="24"/>
    </row>
    <row r="408" spans="1:8" x14ac:dyDescent="0.2">
      <c r="A408" s="38"/>
      <c r="B408" s="43" t="s">
        <v>8</v>
      </c>
      <c r="C408" s="117" t="s">
        <v>15</v>
      </c>
      <c r="D408" s="118"/>
      <c r="E408" s="119"/>
      <c r="F408" s="44"/>
      <c r="G408" s="45">
        <f>G139</f>
        <v>0</v>
      </c>
      <c r="H408" s="24"/>
    </row>
    <row r="409" spans="1:8" x14ac:dyDescent="0.2">
      <c r="A409" s="38"/>
      <c r="B409" s="43"/>
      <c r="C409" s="44"/>
      <c r="D409" s="44"/>
      <c r="E409" s="44"/>
      <c r="F409" s="44"/>
      <c r="G409" s="45"/>
      <c r="H409" s="24"/>
    </row>
    <row r="410" spans="1:8" ht="14.25" customHeight="1" x14ac:dyDescent="0.2">
      <c r="A410" s="38"/>
      <c r="B410" s="43" t="s">
        <v>12</v>
      </c>
      <c r="C410" s="112" t="s">
        <v>21</v>
      </c>
      <c r="D410" s="113"/>
      <c r="E410" s="114"/>
      <c r="F410" s="44"/>
      <c r="G410" s="45">
        <f>G200</f>
        <v>0</v>
      </c>
      <c r="H410" s="24"/>
    </row>
    <row r="411" spans="1:8" ht="14.25" customHeight="1" x14ac:dyDescent="0.2">
      <c r="A411" s="38"/>
      <c r="B411" s="43"/>
      <c r="C411" s="64"/>
      <c r="D411" s="44"/>
      <c r="E411" s="65"/>
      <c r="F411" s="44"/>
      <c r="G411" s="45"/>
      <c r="H411" s="24"/>
    </row>
    <row r="412" spans="1:8" ht="14.25" customHeight="1" x14ac:dyDescent="0.2">
      <c r="A412" s="38"/>
      <c r="B412" s="43" t="s">
        <v>34</v>
      </c>
      <c r="C412" s="112" t="s">
        <v>33</v>
      </c>
      <c r="D412" s="113"/>
      <c r="E412" s="114"/>
      <c r="F412" s="44"/>
      <c r="G412" s="45">
        <f>G248</f>
        <v>0</v>
      </c>
      <c r="H412" s="24"/>
    </row>
    <row r="413" spans="1:8" ht="14.25" customHeight="1" x14ac:dyDescent="0.2">
      <c r="A413" s="38"/>
      <c r="B413" s="43"/>
      <c r="C413" s="64"/>
      <c r="D413" s="44"/>
      <c r="E413" s="65"/>
      <c r="F413" s="44"/>
      <c r="G413" s="45"/>
      <c r="H413" s="24"/>
    </row>
    <row r="414" spans="1:8" ht="14.25" customHeight="1" x14ac:dyDescent="0.2">
      <c r="A414" s="38"/>
      <c r="B414" s="43" t="s">
        <v>47</v>
      </c>
      <c r="C414" s="112" t="s">
        <v>71</v>
      </c>
      <c r="D414" s="113"/>
      <c r="E414" s="114"/>
      <c r="F414" s="44"/>
      <c r="G414" s="45">
        <f>G273</f>
        <v>0</v>
      </c>
      <c r="H414" s="24"/>
    </row>
    <row r="415" spans="1:8" ht="14.25" customHeight="1" x14ac:dyDescent="0.2">
      <c r="A415" s="38"/>
      <c r="B415" s="43"/>
      <c r="C415" s="64"/>
      <c r="D415" s="44"/>
      <c r="E415" s="65"/>
      <c r="F415" s="44"/>
      <c r="G415" s="45"/>
      <c r="H415" s="24"/>
    </row>
    <row r="416" spans="1:8" ht="14.25" customHeight="1" x14ac:dyDescent="0.2">
      <c r="A416" s="38"/>
      <c r="B416" s="43" t="s">
        <v>48</v>
      </c>
      <c r="C416" s="112" t="s">
        <v>77</v>
      </c>
      <c r="D416" s="113"/>
      <c r="E416" s="114"/>
      <c r="F416" s="44"/>
      <c r="G416" s="45">
        <f>G328</f>
        <v>0</v>
      </c>
      <c r="H416" s="24"/>
    </row>
    <row r="417" spans="1:10" ht="14.25" customHeight="1" x14ac:dyDescent="0.2">
      <c r="A417" s="38"/>
      <c r="B417" s="43"/>
      <c r="C417" s="64"/>
      <c r="D417" s="44"/>
      <c r="E417" s="65"/>
      <c r="F417" s="44"/>
      <c r="G417" s="45"/>
      <c r="H417" s="24"/>
    </row>
    <row r="418" spans="1:10" ht="14.25" customHeight="1" x14ac:dyDescent="0.2">
      <c r="A418" s="38"/>
      <c r="B418" s="43" t="s">
        <v>150</v>
      </c>
      <c r="C418" s="112" t="s">
        <v>133</v>
      </c>
      <c r="D418" s="113"/>
      <c r="E418" s="114"/>
      <c r="F418" s="44"/>
      <c r="G418" s="45">
        <f>G404</f>
        <v>0</v>
      </c>
      <c r="H418" s="24"/>
    </row>
    <row r="419" spans="1:10" ht="14.25" customHeight="1" x14ac:dyDescent="0.2">
      <c r="A419" s="38"/>
      <c r="B419" s="43"/>
      <c r="C419" s="54"/>
      <c r="D419" s="44"/>
      <c r="E419" s="44"/>
      <c r="F419" s="44"/>
      <c r="G419" s="45"/>
      <c r="H419" s="24"/>
    </row>
    <row r="420" spans="1:10" ht="23.25" customHeight="1" x14ac:dyDescent="0.2">
      <c r="A420" s="38"/>
      <c r="B420" s="46"/>
      <c r="C420" s="47" t="s">
        <v>14</v>
      </c>
      <c r="D420" s="38"/>
      <c r="E420" s="38"/>
      <c r="F420" s="130">
        <f>SUM(G408:G419)</f>
        <v>0</v>
      </c>
      <c r="G420" s="130"/>
      <c r="H420" s="24"/>
    </row>
    <row r="421" spans="1:10" ht="15" customHeight="1" x14ac:dyDescent="0.2">
      <c r="A421" s="24"/>
      <c r="B421" s="22"/>
      <c r="C421" s="48"/>
      <c r="D421" s="27"/>
      <c r="E421" s="25"/>
      <c r="F421" s="25"/>
      <c r="G421" s="25"/>
      <c r="H421" s="24"/>
    </row>
    <row r="422" spans="1:10" ht="13.5" thickBot="1" x14ac:dyDescent="0.25">
      <c r="A422" s="24"/>
      <c r="B422" s="49"/>
      <c r="C422" s="50"/>
      <c r="D422" s="51"/>
      <c r="E422" s="52"/>
      <c r="F422" s="52"/>
      <c r="G422" s="52"/>
      <c r="H422" s="24"/>
    </row>
    <row r="423" spans="1:10" ht="16.5" thickBot="1" x14ac:dyDescent="0.3">
      <c r="A423" s="128" t="s">
        <v>9</v>
      </c>
      <c r="B423" s="128"/>
      <c r="C423" s="128"/>
      <c r="D423" s="128"/>
      <c r="E423" s="129">
        <f>F420</f>
        <v>0</v>
      </c>
      <c r="F423" s="129"/>
      <c r="G423" s="129"/>
      <c r="H423" s="24"/>
    </row>
    <row r="424" spans="1:10" ht="15.75" thickBot="1" x14ac:dyDescent="0.25">
      <c r="A424" s="131" t="s">
        <v>10</v>
      </c>
      <c r="B424" s="131"/>
      <c r="C424" s="131"/>
      <c r="D424" s="131"/>
      <c r="E424" s="132">
        <f>E423*0.25</f>
        <v>0</v>
      </c>
      <c r="F424" s="132"/>
      <c r="G424" s="132"/>
      <c r="H424" s="24"/>
    </row>
    <row r="425" spans="1:10" ht="16.5" thickBot="1" x14ac:dyDescent="0.3">
      <c r="A425" s="128" t="s">
        <v>11</v>
      </c>
      <c r="B425" s="128"/>
      <c r="C425" s="128"/>
      <c r="D425" s="128"/>
      <c r="E425" s="129">
        <f>SUM(E423:G424)</f>
        <v>0</v>
      </c>
      <c r="F425" s="129"/>
      <c r="G425" s="129"/>
      <c r="H425" s="24"/>
    </row>
    <row r="426" spans="1:10" x14ac:dyDescent="0.2">
      <c r="J426" s="23"/>
    </row>
    <row r="427" spans="1:10" ht="165.75" customHeight="1" x14ac:dyDescent="0.2">
      <c r="A427" s="121" t="s">
        <v>98</v>
      </c>
      <c r="B427" s="122"/>
      <c r="C427" s="122"/>
      <c r="D427" s="122"/>
      <c r="E427" s="122"/>
      <c r="F427" s="122"/>
      <c r="G427" s="122"/>
    </row>
    <row r="429" spans="1:10" ht="145.5" customHeight="1" x14ac:dyDescent="0.2">
      <c r="A429" s="121" t="s">
        <v>99</v>
      </c>
      <c r="B429" s="121"/>
      <c r="C429" s="121"/>
      <c r="D429" s="121"/>
      <c r="E429" s="121"/>
      <c r="F429" s="121"/>
      <c r="G429" s="121"/>
    </row>
  </sheetData>
  <sheetProtection selectLockedCells="1" selectUnlockedCells="1"/>
  <mergeCells count="29">
    <mergeCell ref="C418:E418"/>
    <mergeCell ref="A427:G427"/>
    <mergeCell ref="A429:G429"/>
    <mergeCell ref="B1:C1"/>
    <mergeCell ref="C200:F200"/>
    <mergeCell ref="C141:E141"/>
    <mergeCell ref="D1:G1"/>
    <mergeCell ref="D4:G4"/>
    <mergeCell ref="C139:F139"/>
    <mergeCell ref="A425:D425"/>
    <mergeCell ref="E425:G425"/>
    <mergeCell ref="F420:G420"/>
    <mergeCell ref="A423:D423"/>
    <mergeCell ref="E423:G423"/>
    <mergeCell ref="A424:D424"/>
    <mergeCell ref="E424:G424"/>
    <mergeCell ref="C412:E412"/>
    <mergeCell ref="C414:E414"/>
    <mergeCell ref="C416:E416"/>
    <mergeCell ref="C202:G202"/>
    <mergeCell ref="C248:F248"/>
    <mergeCell ref="C250:G250"/>
    <mergeCell ref="C273:F273"/>
    <mergeCell ref="C410:E410"/>
    <mergeCell ref="C408:E408"/>
    <mergeCell ref="C275:G275"/>
    <mergeCell ref="C328:F328"/>
    <mergeCell ref="C330:G330"/>
    <mergeCell ref="C404:F404"/>
  </mergeCells>
  <pageMargins left="0.7" right="0.7" top="0.75" bottom="0.75" header="0.3" footer="0.3"/>
  <pageSetup paperSize="9" scale="78" fitToHeight="0" orientation="portrait" useFirstPageNumber="1" horizontalDpi="300" verticalDpi="300" r:id="rId1"/>
  <headerFooter alignWithMargins="0">
    <oddFooter>&amp;R&amp;8 &amp;P</oddFooter>
  </headerFooter>
  <rowBreaks count="15" manualBreakCount="15">
    <brk id="24" max="6" man="1"/>
    <brk id="45" max="6" man="1"/>
    <brk id="69" max="6" man="1"/>
    <brk id="90" max="6" man="1"/>
    <brk id="140" max="6" man="1"/>
    <brk id="163" max="6" man="1"/>
    <brk id="184" max="6" man="1"/>
    <brk id="201" max="6" man="1"/>
    <brk id="235" max="6" man="1"/>
    <brk id="249" max="6" man="1"/>
    <brk id="274" max="6" man="1"/>
    <brk id="297" max="6" man="1"/>
    <brk id="321" max="6" man="1"/>
    <brk id="329" max="6" man="1"/>
    <brk id="40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Dječji vrtić u Trenkovu</vt:lpstr>
      <vt:lpstr>'Dječji vrtić u Trenkovu'!__xlnm.Print_Area</vt:lpstr>
      <vt:lpstr>'Dječji vrtić u Trenkovu'!__xlnm.Print_Titles</vt:lpstr>
      <vt:lpstr>'Dječji vrtić u Trenkovu'!Ispis_naslova</vt:lpstr>
      <vt:lpstr>'Dječji vrtić u Trenkovu'!Podrucje_ispisa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Valentin Raguž</cp:lastModifiedBy>
  <cp:lastPrinted>2026-01-09T13:22:41Z</cp:lastPrinted>
  <dcterms:created xsi:type="dcterms:W3CDTF">2015-07-21T12:26:39Z</dcterms:created>
  <dcterms:modified xsi:type="dcterms:W3CDTF">2026-04-13T05:25:57Z</dcterms:modified>
</cp:coreProperties>
</file>